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F:\Finance\Corporate Support Team\A Team CS2\Revenue Budget\2022-23\Council Tax Setting Meeting\Council Tax Setting Report\Motions\Final\"/>
    </mc:Choice>
  </mc:AlternateContent>
  <xr:revisionPtr revIDLastSave="0" documentId="13_ncr:1_{2679AFB8-86FF-4CF7-905B-0BEB68446A0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tion" sheetId="2" r:id="rId1"/>
    <sheet name="222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K8" i="2" s="1"/>
  <c r="G13" i="2" l="1"/>
  <c r="I24" i="3"/>
  <c r="E9" i="3"/>
  <c r="D9" i="3"/>
  <c r="G9" i="3" s="1"/>
  <c r="G8" i="3"/>
  <c r="F8" i="3"/>
  <c r="E8" i="3"/>
  <c r="I8" i="3"/>
  <c r="J24" i="2"/>
  <c r="I8" i="2" l="1"/>
  <c r="E9" i="2" l="1"/>
  <c r="G9" i="2"/>
  <c r="K9" i="2" s="1"/>
  <c r="E8" i="2"/>
  <c r="G21" i="3"/>
  <c r="G21" i="2"/>
  <c r="K21" i="2" s="1"/>
  <c r="H8" i="3"/>
  <c r="H24" i="3"/>
  <c r="G23" i="3"/>
  <c r="K23" i="3" s="1"/>
  <c r="G22" i="3"/>
  <c r="K22" i="3"/>
  <c r="K21" i="3"/>
  <c r="G19" i="3"/>
  <c r="K19" i="3"/>
  <c r="G18" i="3"/>
  <c r="K18" i="3"/>
  <c r="G17" i="3"/>
  <c r="K17" i="3"/>
  <c r="G16" i="3"/>
  <c r="K16" i="3"/>
  <c r="G15" i="3"/>
  <c r="K15" i="3"/>
  <c r="G14" i="3"/>
  <c r="K14" i="3"/>
  <c r="G13" i="3"/>
  <c r="K13" i="3" s="1"/>
  <c r="G12" i="3"/>
  <c r="K12" i="3"/>
  <c r="K9" i="3"/>
  <c r="L8" i="3"/>
  <c r="F8" i="2"/>
  <c r="D9" i="2"/>
  <c r="I24" i="2"/>
  <c r="H8" i="2"/>
  <c r="H24" i="2"/>
  <c r="G23" i="2"/>
  <c r="K23" i="2"/>
  <c r="G22" i="2"/>
  <c r="K22" i="2"/>
  <c r="G19" i="2"/>
  <c r="K19" i="2" s="1"/>
  <c r="G18" i="2"/>
  <c r="K18" i="2" s="1"/>
  <c r="G17" i="2"/>
  <c r="K17" i="2"/>
  <c r="G16" i="2"/>
  <c r="K16" i="2"/>
  <c r="G15" i="2"/>
  <c r="K15" i="2"/>
  <c r="G14" i="2"/>
  <c r="K14" i="2"/>
  <c r="K13" i="2"/>
  <c r="G12" i="2"/>
  <c r="K12" i="2"/>
  <c r="L8" i="2"/>
  <c r="G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8" authorId="0" shapeId="0" xr:uid="{28DBA34B-583C-481E-ABBA-7B3AA050444D}">
      <text>
        <r>
          <rPr>
            <b/>
            <sz val="9"/>
            <color indexed="81"/>
            <rFont val="Tahoma"/>
            <family val="2"/>
          </rPr>
          <t>Administrator:
Per 20/21 Audited Accounts</t>
        </r>
      </text>
    </comment>
    <comment ref="E8" authorId="0" shapeId="0" xr:uid="{672A9D3E-497C-45B2-8201-6D2801E0AF2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corporate monitoring report 22/20 - £1672
IJB reserve share £334
TC -school meals 259
Contingency reduced to £4700
Assessment of Covid Contingency, release of £173k to GF
TC payaward -£280
Covid monies returned 188</t>
        </r>
      </text>
    </comment>
    <comment ref="F8" authorId="0" shapeId="0" xr:uid="{9DFA4FCC-3DC1-4737-A146-1859CED76CF5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commitments per audited accounts £43.279m
Further commitments per report 285/21 £6.091m
£1000 inf pressures not required</t>
        </r>
      </text>
    </comment>
    <comment ref="H8" authorId="0" shapeId="0" xr:uid="{54BC3558-C353-40BF-914C-122D3F3C6A2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report 285/21
Reserve Strategy £3m
£0.5m for one off budget issues</t>
        </r>
      </text>
    </comment>
    <comment ref="I8" authorId="0" shapeId="0" xr:uid="{6BD3A717-C169-4EC2-B683-CE61E40C0DBB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one off budget issues £875k
Change Programme £100k
Inflationary Risks £500k
Capital Plan £500k
balance the budget £371k
Alliance proposal £71k
Spare £19k??
</t>
        </r>
      </text>
    </comment>
    <comment ref="L8" authorId="0" shapeId="0" xr:uid="{5915F76B-C2E7-4A37-A0F4-4F0412A957D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reserves strategy 
23/24 2000
24/25 1000</t>
        </r>
      </text>
    </comment>
    <comment ref="D9" authorId="0" shapeId="0" xr:uid="{D9413C2B-73BA-4440-AB65-2FC3E52803DF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per 20/21 Audited Accounts</t>
        </r>
      </text>
    </comment>
    <comment ref="E9" authorId="0" shapeId="0" xr:uid="{957080C6-9263-4E67-BBEB-FF74A9CF778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report 285/21 £131k medium to long term impacts from the pandemic
Reduction of £173k after assessment of covid cost risks 
</t>
        </r>
      </text>
    </comment>
    <comment ref="F9" authorId="0" shapeId="0" xr:uid="{37679866-2243-4F96-9BD7-A0332048A56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AA lost income</t>
        </r>
      </text>
    </comment>
    <comment ref="G9" authorId="0" shapeId="0" xr:uid="{62327087-AB45-447B-AA78-EE60EAD36CA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AA lost income funding £265k</t>
        </r>
      </text>
    </comment>
    <comment ref="B14" authorId="0" shapeId="0" xr:uid="{C2CC8D6A-DAD3-4CC5-818A-9A6B3FE0835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Less than minimum balance left, have raised this with Kevin and Darren previously about how/why they had spent over that but nobody was able to provide me with an answer</t>
        </r>
      </text>
    </comment>
    <comment ref="B15" authorId="0" shapeId="0" xr:uid="{986A7EA1-E99F-4C93-B89E-3AB442B9997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This R&amp;R not been used or required for a number of years, can we transfer the balance to Property and leave at zero for going forward?</t>
        </r>
      </text>
    </comment>
    <comment ref="J18" authorId="0" shapeId="0" xr:uid="{A1AD8CC2-4E77-4250-8981-E95055FCA57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roads capital budget £210k</t>
        </r>
      </text>
    </comment>
    <comment ref="E21" authorId="0" shapeId="0" xr:uid="{844377D1-0C97-4FE3-A0B6-8968A660C8A1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 setting 21/22</t>
        </r>
      </text>
    </comment>
  </commentList>
</comments>
</file>

<file path=xl/sharedStrings.xml><?xml version="1.0" encoding="utf-8"?>
<sst xmlns="http://schemas.openxmlformats.org/spreadsheetml/2006/main" count="119" uniqueCount="46">
  <si>
    <t>Information Technology</t>
  </si>
  <si>
    <t>Local Capital Fund</t>
  </si>
  <si>
    <t>Insurance Fund</t>
  </si>
  <si>
    <t>Car Parking Reserve</t>
  </si>
  <si>
    <t>Arbroath Harbour Contingency</t>
  </si>
  <si>
    <t>Reserve</t>
  </si>
  <si>
    <t>Special Funds</t>
  </si>
  <si>
    <t>Devolved School Management</t>
  </si>
  <si>
    <t>Statement On Earmarked Reserves</t>
  </si>
  <si>
    <t>£ 000</t>
  </si>
  <si>
    <t>Other Reserves: -</t>
  </si>
  <si>
    <t>Property</t>
  </si>
  <si>
    <t xml:space="preserve">Print &amp; Graphic Design </t>
  </si>
  <si>
    <t>Total =</t>
  </si>
  <si>
    <t>Minimum  Balance</t>
  </si>
  <si>
    <t>Renewal &amp; Repair Fund: -</t>
  </si>
  <si>
    <t>(Note 2)</t>
  </si>
  <si>
    <t>(Note 1)</t>
  </si>
  <si>
    <t>Recreation (Angus Alive)</t>
  </si>
  <si>
    <t>Recreation (Parks)</t>
  </si>
  <si>
    <t>To be determined</t>
  </si>
  <si>
    <t>Roads &amp; Transportation</t>
  </si>
  <si>
    <t>Column headings are contained in row 6.  Row headings are contained in column B.</t>
  </si>
  <si>
    <t>End of table</t>
  </si>
  <si>
    <t>Estimated Uncommitted Balance at 1/04/2022</t>
  </si>
  <si>
    <t>COVID-19 Contingency</t>
  </si>
  <si>
    <t>n/a</t>
  </si>
  <si>
    <t>2022/23 Revenue Budget</t>
  </si>
  <si>
    <t>Actual Balance 1/04/2021</t>
  </si>
  <si>
    <t>Contributions to/(from) during 2021/22</t>
  </si>
  <si>
    <t>Estimated Commitments at 1/04/2022</t>
  </si>
  <si>
    <t>Estimated Uncommitted Balance at 1/04/2023</t>
  </si>
  <si>
    <t>Additional Drawdown of Commitments Beyond 2022/23</t>
  </si>
  <si>
    <t xml:space="preserve">General Fund </t>
  </si>
  <si>
    <t>APPENDIX 2 ANNEX A
REPORT XX/22</t>
  </si>
  <si>
    <t xml:space="preserve">Drawdown of Gneral Fund Commitments for 2022/23 Revenue Budget </t>
  </si>
  <si>
    <t xml:space="preserve">Drawdown of General Fund Commitments for 2022/23 Revenue Budget </t>
  </si>
  <si>
    <t>Proposed Use of Reserves in Table 2 of Report xx/22</t>
  </si>
  <si>
    <t>(Note 3)</t>
  </si>
  <si>
    <r>
      <t>Note 2</t>
    </r>
    <r>
      <rPr>
        <sz val="10"/>
        <rFont val="Arial"/>
        <family val="2"/>
      </rPr>
      <t xml:space="preserve"> - It should be noted that the IT Renewal &amp; Repairs Fund has gone below the minimum balance.</t>
    </r>
  </si>
  <si>
    <t xml:space="preserve">Contributions to/(from) to the  2022/23 Revenue Budget </t>
  </si>
  <si>
    <r>
      <t>Note 3</t>
    </r>
    <r>
      <rPr>
        <sz val="10"/>
        <rFont val="Arial"/>
        <family val="2"/>
      </rPr>
      <t>- it should be noted that while the Devolved School Management balance of £1.011m is shown as uncommitted as at 01/04/2022 it is likely that schools will have proposals for utilising any balance available to them.</t>
    </r>
  </si>
  <si>
    <r>
      <t>Note 1</t>
    </r>
    <r>
      <rPr>
        <sz val="10"/>
        <rFont val="Arial"/>
        <family val="2"/>
      </rPr>
      <t xml:space="preserve"> - The contingency level based on current policy was reduced to £4.705m as part of the 21/22 budget setting process, this has now been reduced by £5k to £4.700m and is included in the estimated Uncommitted Balance 1/4/2022. Report 285/21 agreed a revised reserve strategy and drawdowns from the General Fund of £3m in 22/23, £2m in 23/24 and £1m in 24/25 were agreed. The report also agreed the earmarking of £0.5m towards 22/23 revenue budget issues.</t>
    </r>
  </si>
  <si>
    <t>Statement 4</t>
  </si>
  <si>
    <t>Proposed Use of Reserves in Table 2 of Report 67/22</t>
  </si>
  <si>
    <t>Contributions to/(from) for Revenue Budget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</si>
</sst>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1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0"/>
      <name val="Wingdings"/>
      <charset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79">
    <xf numFmtId="164" fontId="0" fillId="0" borderId="0" xfId="0"/>
    <xf numFmtId="164" fontId="4" fillId="0" borderId="0" xfId="0" applyFont="1"/>
    <xf numFmtId="164" fontId="0" fillId="0" borderId="1" xfId="0" applyBorder="1"/>
    <xf numFmtId="164" fontId="1" fillId="0" borderId="0" xfId="0" applyFont="1"/>
    <xf numFmtId="164" fontId="0" fillId="0" borderId="0" xfId="0" applyAlignment="1">
      <alignment vertical="top"/>
    </xf>
    <xf numFmtId="164" fontId="7" fillId="0" borderId="0" xfId="0" applyFont="1"/>
    <xf numFmtId="164" fontId="2" fillId="0" borderId="0" xfId="0" applyFont="1"/>
    <xf numFmtId="164" fontId="4" fillId="0" borderId="5" xfId="0" quotePrefix="1" applyFont="1" applyBorder="1" applyAlignment="1">
      <alignment horizontal="right"/>
    </xf>
    <xf numFmtId="164" fontId="4" fillId="0" borderId="6" xfId="0" quotePrefix="1" applyFont="1" applyBorder="1" applyAlignment="1">
      <alignment horizontal="right"/>
    </xf>
    <xf numFmtId="164" fontId="4" fillId="0" borderId="8" xfId="0" quotePrefix="1" applyFont="1" applyBorder="1" applyAlignment="1">
      <alignment horizontal="right"/>
    </xf>
    <xf numFmtId="164" fontId="1" fillId="0" borderId="7" xfId="0" quotePrefix="1" applyFont="1" applyBorder="1" applyAlignment="1">
      <alignment horizontal="right"/>
    </xf>
    <xf numFmtId="164" fontId="4" fillId="0" borderId="7" xfId="0" quotePrefix="1" applyFont="1" applyBorder="1" applyAlignment="1">
      <alignment horizontal="right"/>
    </xf>
    <xf numFmtId="164" fontId="4" fillId="0" borderId="9" xfId="0" quotePrefix="1" applyFont="1" applyBorder="1" applyAlignment="1">
      <alignment horizontal="right"/>
    </xf>
    <xf numFmtId="164" fontId="4" fillId="0" borderId="14" xfId="0" applyFont="1" applyBorder="1" applyAlignment="1">
      <alignment horizontal="right" wrapText="1"/>
    </xf>
    <xf numFmtId="164" fontId="4" fillId="0" borderId="4" xfId="0" applyFont="1" applyBorder="1" applyAlignment="1">
      <alignment horizontal="right" wrapText="1"/>
    </xf>
    <xf numFmtId="164" fontId="4" fillId="0" borderId="15" xfId="0" applyFont="1" applyBorder="1" applyAlignment="1">
      <alignment horizontal="right" wrapText="1"/>
    </xf>
    <xf numFmtId="164" fontId="1" fillId="0" borderId="15" xfId="0" applyFont="1" applyBorder="1" applyAlignment="1">
      <alignment horizontal="right" wrapText="1"/>
    </xf>
    <xf numFmtId="164" fontId="4" fillId="0" borderId="16" xfId="0" applyFont="1" applyBorder="1" applyAlignment="1">
      <alignment horizontal="right" wrapText="1"/>
    </xf>
    <xf numFmtId="164" fontId="1" fillId="0" borderId="0" xfId="0" applyFont="1" applyAlignment="1">
      <alignment horizontal="right" wrapText="1"/>
    </xf>
    <xf numFmtId="164" fontId="4" fillId="0" borderId="18" xfId="0" applyFont="1" applyBorder="1" applyAlignment="1">
      <alignment horizontal="right" wrapText="1"/>
    </xf>
    <xf numFmtId="164" fontId="4" fillId="0" borderId="19" xfId="0" quotePrefix="1" applyFont="1" applyBorder="1" applyAlignment="1">
      <alignment horizontal="right"/>
    </xf>
    <xf numFmtId="164" fontId="1" fillId="0" borderId="12" xfId="0" applyFont="1" applyBorder="1"/>
    <xf numFmtId="164" fontId="4" fillId="0" borderId="11" xfId="0" applyFont="1" applyBorder="1" applyAlignment="1">
      <alignment horizontal="right"/>
    </xf>
    <xf numFmtId="164" fontId="0" fillId="0" borderId="11" xfId="0" applyBorder="1" applyAlignment="1">
      <alignment horizontal="right"/>
    </xf>
    <xf numFmtId="164" fontId="0" fillId="0" borderId="11" xfId="0" applyBorder="1"/>
    <xf numFmtId="164" fontId="0" fillId="0" borderId="21" xfId="0" applyBorder="1" applyAlignment="1">
      <alignment horizontal="right"/>
    </xf>
    <xf numFmtId="164" fontId="4" fillId="0" borderId="22" xfId="0" applyFont="1" applyBorder="1" applyAlignment="1">
      <alignment horizontal="right"/>
    </xf>
    <xf numFmtId="164" fontId="4" fillId="0" borderId="12" xfId="0" applyFont="1" applyBorder="1" applyAlignment="1">
      <alignment horizontal="right"/>
    </xf>
    <xf numFmtId="164" fontId="0" fillId="0" borderId="12" xfId="0" applyBorder="1"/>
    <xf numFmtId="164" fontId="4" fillId="0" borderId="12" xfId="0" applyFont="1" applyBorder="1"/>
    <xf numFmtId="164" fontId="0" fillId="0" borderId="17" xfId="0" applyBorder="1"/>
    <xf numFmtId="164" fontId="4" fillId="0" borderId="23" xfId="0" applyFont="1" applyBorder="1" applyAlignment="1">
      <alignment horizontal="right"/>
    </xf>
    <xf numFmtId="164" fontId="0" fillId="0" borderId="23" xfId="0" applyBorder="1"/>
    <xf numFmtId="164" fontId="4" fillId="0" borderId="23" xfId="0" applyFont="1" applyBorder="1"/>
    <xf numFmtId="164" fontId="0" fillId="0" borderId="24" xfId="0" applyBorder="1"/>
    <xf numFmtId="164" fontId="1" fillId="0" borderId="0" xfId="0" applyFont="1" applyAlignment="1">
      <alignment vertical="center"/>
    </xf>
    <xf numFmtId="164" fontId="4" fillId="0" borderId="25" xfId="0" applyFont="1" applyBorder="1"/>
    <xf numFmtId="164" fontId="4" fillId="0" borderId="13" xfId="0" applyFont="1" applyBorder="1"/>
    <xf numFmtId="164" fontId="1" fillId="0" borderId="10" xfId="0" applyFont="1" applyBorder="1" applyAlignment="1">
      <alignment horizontal="right"/>
    </xf>
    <xf numFmtId="164" fontId="4" fillId="0" borderId="10" xfId="0" applyFont="1" applyBorder="1"/>
    <xf numFmtId="164" fontId="1" fillId="0" borderId="10" xfId="0" applyFont="1" applyBorder="1"/>
    <xf numFmtId="164" fontId="1" fillId="0" borderId="25" xfId="0" applyFont="1" applyBorder="1"/>
    <xf numFmtId="164" fontId="0" fillId="0" borderId="26" xfId="0" applyBorder="1"/>
    <xf numFmtId="164" fontId="4" fillId="0" borderId="2" xfId="0" applyFont="1" applyBorder="1"/>
    <xf numFmtId="164" fontId="4" fillId="0" borderId="23" xfId="0" applyFont="1" applyFill="1" applyBorder="1"/>
    <xf numFmtId="164" fontId="0" fillId="0" borderId="0" xfId="0" applyAlignment="1">
      <alignment vertical="center"/>
    </xf>
    <xf numFmtId="164" fontId="7" fillId="0" borderId="0" xfId="0" applyFont="1" applyAlignment="1">
      <alignment horizontal="left" vertical="top"/>
    </xf>
    <xf numFmtId="164" fontId="7" fillId="0" borderId="3" xfId="0" applyFont="1" applyBorder="1" applyAlignment="1">
      <alignment horizontal="center"/>
    </xf>
    <xf numFmtId="164" fontId="4" fillId="0" borderId="4" xfId="0" applyFont="1" applyBorder="1"/>
    <xf numFmtId="164" fontId="7" fillId="0" borderId="0" xfId="0" applyFont="1" applyAlignment="1">
      <alignment horizontal="left"/>
    </xf>
    <xf numFmtId="164" fontId="4" fillId="0" borderId="20" xfId="0" applyFont="1" applyBorder="1"/>
    <xf numFmtId="164" fontId="6" fillId="0" borderId="0" xfId="0" applyFont="1" applyAlignment="1">
      <alignment vertical="top"/>
    </xf>
    <xf numFmtId="164" fontId="2" fillId="0" borderId="12" xfId="0" applyFont="1" applyBorder="1"/>
    <xf numFmtId="164" fontId="3" fillId="0" borderId="11" xfId="0" applyFont="1" applyBorder="1"/>
    <xf numFmtId="164" fontId="3" fillId="0" borderId="12" xfId="0" applyFont="1" applyBorder="1"/>
    <xf numFmtId="164" fontId="5" fillId="0" borderId="0" xfId="0" applyFont="1" applyAlignment="1">
      <alignment horizontal="center" vertical="top"/>
    </xf>
    <xf numFmtId="164" fontId="1" fillId="0" borderId="0" xfId="0" applyFont="1" applyAlignment="1">
      <alignment horizontal="center" vertical="center"/>
    </xf>
    <xf numFmtId="164" fontId="1" fillId="0" borderId="2" xfId="0" applyFont="1" applyBorder="1" applyAlignment="1">
      <alignment vertical="center"/>
    </xf>
    <xf numFmtId="164" fontId="4" fillId="0" borderId="0" xfId="0" applyFont="1" applyAlignment="1">
      <alignment vertical="center"/>
    </xf>
    <xf numFmtId="164" fontId="4" fillId="0" borderId="0" xfId="0" applyFont="1" applyFill="1" applyBorder="1"/>
    <xf numFmtId="164" fontId="4" fillId="0" borderId="10" xfId="0" applyFont="1" applyFill="1" applyBorder="1"/>
    <xf numFmtId="164" fontId="0" fillId="0" borderId="12" xfId="0" applyFill="1" applyBorder="1"/>
    <xf numFmtId="164" fontId="0" fillId="0" borderId="11" xfId="0" applyFill="1" applyBorder="1"/>
    <xf numFmtId="164" fontId="0" fillId="0" borderId="23" xfId="0" applyFill="1" applyBorder="1"/>
    <xf numFmtId="164" fontId="1" fillId="0" borderId="10" xfId="0" applyFont="1" applyFill="1" applyBorder="1" applyAlignment="1">
      <alignment horizontal="right"/>
    </xf>
    <xf numFmtId="164" fontId="4" fillId="0" borderId="0" xfId="0" applyFont="1" applyFill="1"/>
    <xf numFmtId="164" fontId="4" fillId="0" borderId="13" xfId="0" applyFont="1" applyFill="1" applyBorder="1"/>
    <xf numFmtId="164" fontId="0" fillId="0" borderId="11" xfId="0" applyFill="1" applyBorder="1" applyAlignment="1">
      <alignment horizontal="right"/>
    </xf>
    <xf numFmtId="164" fontId="4" fillId="0" borderId="12" xfId="0" applyFont="1" applyFill="1" applyBorder="1"/>
    <xf numFmtId="164" fontId="1" fillId="0" borderId="27" xfId="0" applyFont="1" applyBorder="1"/>
    <xf numFmtId="164" fontId="4" fillId="0" borderId="10" xfId="0" applyFont="1" applyBorder="1" applyAlignment="1">
      <alignment horizontal="right"/>
    </xf>
    <xf numFmtId="164" fontId="1" fillId="0" borderId="20" xfId="0" applyFont="1" applyBorder="1"/>
    <xf numFmtId="164" fontId="1" fillId="0" borderId="10" xfId="0" applyFont="1" applyFill="1" applyBorder="1"/>
    <xf numFmtId="164" fontId="1" fillId="0" borderId="27" xfId="0" applyFont="1" applyBorder="1" applyAlignment="1">
      <alignment horizontal="right"/>
    </xf>
    <xf numFmtId="164" fontId="6" fillId="0" borderId="0" xfId="0" applyFont="1" applyAlignment="1">
      <alignment horizontal="left" vertical="center" wrapText="1"/>
    </xf>
    <xf numFmtId="164" fontId="10" fillId="0" borderId="0" xfId="0" applyFont="1" applyAlignment="1"/>
    <xf numFmtId="164" fontId="2" fillId="0" borderId="0" xfId="0" applyFont="1" applyAlignment="1">
      <alignment horizontal="center" vertical="top"/>
    </xf>
    <xf numFmtId="164" fontId="10" fillId="0" borderId="0" xfId="0" applyFont="1" applyAlignment="1">
      <alignment vertical="center"/>
    </xf>
    <xf numFmtId="164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7E98-198D-4E86-B78E-5C10121B4AEF}">
  <dimension ref="A1:N39"/>
  <sheetViews>
    <sheetView tabSelected="1" workbookViewId="0">
      <selection activeCell="D17" sqref="D17"/>
    </sheetView>
  </sheetViews>
  <sheetFormatPr defaultRowHeight="12.75" x14ac:dyDescent="0.2"/>
  <cols>
    <col min="1" max="1" width="2.7109375" customWidth="1"/>
    <col min="2" max="2" width="26.42578125" customWidth="1"/>
    <col min="3" max="3" width="9.85546875" customWidth="1"/>
    <col min="4" max="4" width="10.5703125" customWidth="1"/>
    <col min="5" max="5" width="13" customWidth="1"/>
    <col min="6" max="6" width="12.5703125" bestFit="1" customWidth="1"/>
    <col min="7" max="7" width="14.7109375" style="3" bestFit="1" customWidth="1"/>
    <col min="8" max="8" width="14.7109375" style="3" hidden="1" customWidth="1"/>
    <col min="9" max="9" width="13.42578125" customWidth="1"/>
    <col min="10" max="10" width="13" style="1" customWidth="1"/>
    <col min="11" max="11" width="15.42578125" bestFit="1" customWidth="1"/>
    <col min="12" max="12" width="16.5703125" customWidth="1"/>
    <col min="257" max="257" width="2.7109375" customWidth="1"/>
    <col min="258" max="258" width="26.42578125" customWidth="1"/>
    <col min="259" max="259" width="9.85546875" customWidth="1"/>
    <col min="260" max="260" width="10.5703125" customWidth="1"/>
    <col min="261" max="261" width="13" customWidth="1"/>
    <col min="262" max="262" width="12.5703125" bestFit="1" customWidth="1"/>
    <col min="263" max="263" width="14.7109375" bestFit="1" customWidth="1"/>
    <col min="264" max="264" width="14.7109375" customWidth="1"/>
    <col min="265" max="265" width="13.42578125" customWidth="1"/>
    <col min="266" max="266" width="13" customWidth="1"/>
    <col min="267" max="267" width="15.42578125" bestFit="1" customWidth="1"/>
    <col min="268" max="268" width="16.5703125" customWidth="1"/>
    <col min="513" max="513" width="2.7109375" customWidth="1"/>
    <col min="514" max="514" width="26.42578125" customWidth="1"/>
    <col min="515" max="515" width="9.85546875" customWidth="1"/>
    <col min="516" max="516" width="10.5703125" customWidth="1"/>
    <col min="517" max="517" width="13" customWidth="1"/>
    <col min="518" max="518" width="12.5703125" bestFit="1" customWidth="1"/>
    <col min="519" max="519" width="14.7109375" bestFit="1" customWidth="1"/>
    <col min="520" max="520" width="14.7109375" customWidth="1"/>
    <col min="521" max="521" width="13.42578125" customWidth="1"/>
    <col min="522" max="522" width="13" customWidth="1"/>
    <col min="523" max="523" width="15.42578125" bestFit="1" customWidth="1"/>
    <col min="524" max="524" width="16.5703125" customWidth="1"/>
    <col min="769" max="769" width="2.7109375" customWidth="1"/>
    <col min="770" max="770" width="26.42578125" customWidth="1"/>
    <col min="771" max="771" width="9.85546875" customWidth="1"/>
    <col min="772" max="772" width="10.5703125" customWidth="1"/>
    <col min="773" max="773" width="13" customWidth="1"/>
    <col min="774" max="774" width="12.5703125" bestFit="1" customWidth="1"/>
    <col min="775" max="775" width="14.7109375" bestFit="1" customWidth="1"/>
    <col min="776" max="776" width="14.7109375" customWidth="1"/>
    <col min="777" max="777" width="13.42578125" customWidth="1"/>
    <col min="778" max="778" width="13" customWidth="1"/>
    <col min="779" max="779" width="15.42578125" bestFit="1" customWidth="1"/>
    <col min="780" max="780" width="16.5703125" customWidth="1"/>
    <col min="1025" max="1025" width="2.7109375" customWidth="1"/>
    <col min="1026" max="1026" width="26.42578125" customWidth="1"/>
    <col min="1027" max="1027" width="9.85546875" customWidth="1"/>
    <col min="1028" max="1028" width="10.5703125" customWidth="1"/>
    <col min="1029" max="1029" width="13" customWidth="1"/>
    <col min="1030" max="1030" width="12.5703125" bestFit="1" customWidth="1"/>
    <col min="1031" max="1031" width="14.7109375" bestFit="1" customWidth="1"/>
    <col min="1032" max="1032" width="14.7109375" customWidth="1"/>
    <col min="1033" max="1033" width="13.42578125" customWidth="1"/>
    <col min="1034" max="1034" width="13" customWidth="1"/>
    <col min="1035" max="1035" width="15.42578125" bestFit="1" customWidth="1"/>
    <col min="1036" max="1036" width="16.5703125" customWidth="1"/>
    <col min="1281" max="1281" width="2.7109375" customWidth="1"/>
    <col min="1282" max="1282" width="26.42578125" customWidth="1"/>
    <col min="1283" max="1283" width="9.85546875" customWidth="1"/>
    <col min="1284" max="1284" width="10.5703125" customWidth="1"/>
    <col min="1285" max="1285" width="13" customWidth="1"/>
    <col min="1286" max="1286" width="12.5703125" bestFit="1" customWidth="1"/>
    <col min="1287" max="1287" width="14.7109375" bestFit="1" customWidth="1"/>
    <col min="1288" max="1288" width="14.7109375" customWidth="1"/>
    <col min="1289" max="1289" width="13.42578125" customWidth="1"/>
    <col min="1290" max="1290" width="13" customWidth="1"/>
    <col min="1291" max="1291" width="15.42578125" bestFit="1" customWidth="1"/>
    <col min="1292" max="1292" width="16.5703125" customWidth="1"/>
    <col min="1537" max="1537" width="2.7109375" customWidth="1"/>
    <col min="1538" max="1538" width="26.42578125" customWidth="1"/>
    <col min="1539" max="1539" width="9.85546875" customWidth="1"/>
    <col min="1540" max="1540" width="10.5703125" customWidth="1"/>
    <col min="1541" max="1541" width="13" customWidth="1"/>
    <col min="1542" max="1542" width="12.5703125" bestFit="1" customWidth="1"/>
    <col min="1543" max="1543" width="14.7109375" bestFit="1" customWidth="1"/>
    <col min="1544" max="1544" width="14.7109375" customWidth="1"/>
    <col min="1545" max="1545" width="13.42578125" customWidth="1"/>
    <col min="1546" max="1546" width="13" customWidth="1"/>
    <col min="1547" max="1547" width="15.42578125" bestFit="1" customWidth="1"/>
    <col min="1548" max="1548" width="16.5703125" customWidth="1"/>
    <col min="1793" max="1793" width="2.7109375" customWidth="1"/>
    <col min="1794" max="1794" width="26.42578125" customWidth="1"/>
    <col min="1795" max="1795" width="9.85546875" customWidth="1"/>
    <col min="1796" max="1796" width="10.5703125" customWidth="1"/>
    <col min="1797" max="1797" width="13" customWidth="1"/>
    <col min="1798" max="1798" width="12.5703125" bestFit="1" customWidth="1"/>
    <col min="1799" max="1799" width="14.7109375" bestFit="1" customWidth="1"/>
    <col min="1800" max="1800" width="14.7109375" customWidth="1"/>
    <col min="1801" max="1801" width="13.42578125" customWidth="1"/>
    <col min="1802" max="1802" width="13" customWidth="1"/>
    <col min="1803" max="1803" width="15.42578125" bestFit="1" customWidth="1"/>
    <col min="1804" max="1804" width="16.5703125" customWidth="1"/>
    <col min="2049" max="2049" width="2.7109375" customWidth="1"/>
    <col min="2050" max="2050" width="26.42578125" customWidth="1"/>
    <col min="2051" max="2051" width="9.85546875" customWidth="1"/>
    <col min="2052" max="2052" width="10.5703125" customWidth="1"/>
    <col min="2053" max="2053" width="13" customWidth="1"/>
    <col min="2054" max="2054" width="12.5703125" bestFit="1" customWidth="1"/>
    <col min="2055" max="2055" width="14.7109375" bestFit="1" customWidth="1"/>
    <col min="2056" max="2056" width="14.7109375" customWidth="1"/>
    <col min="2057" max="2057" width="13.42578125" customWidth="1"/>
    <col min="2058" max="2058" width="13" customWidth="1"/>
    <col min="2059" max="2059" width="15.42578125" bestFit="1" customWidth="1"/>
    <col min="2060" max="2060" width="16.5703125" customWidth="1"/>
    <col min="2305" max="2305" width="2.7109375" customWidth="1"/>
    <col min="2306" max="2306" width="26.42578125" customWidth="1"/>
    <col min="2307" max="2307" width="9.85546875" customWidth="1"/>
    <col min="2308" max="2308" width="10.5703125" customWidth="1"/>
    <col min="2309" max="2309" width="13" customWidth="1"/>
    <col min="2310" max="2310" width="12.5703125" bestFit="1" customWidth="1"/>
    <col min="2311" max="2311" width="14.7109375" bestFit="1" customWidth="1"/>
    <col min="2312" max="2312" width="14.7109375" customWidth="1"/>
    <col min="2313" max="2313" width="13.42578125" customWidth="1"/>
    <col min="2314" max="2314" width="13" customWidth="1"/>
    <col min="2315" max="2315" width="15.42578125" bestFit="1" customWidth="1"/>
    <col min="2316" max="2316" width="16.5703125" customWidth="1"/>
    <col min="2561" max="2561" width="2.7109375" customWidth="1"/>
    <col min="2562" max="2562" width="26.42578125" customWidth="1"/>
    <col min="2563" max="2563" width="9.85546875" customWidth="1"/>
    <col min="2564" max="2564" width="10.5703125" customWidth="1"/>
    <col min="2565" max="2565" width="13" customWidth="1"/>
    <col min="2566" max="2566" width="12.5703125" bestFit="1" customWidth="1"/>
    <col min="2567" max="2567" width="14.7109375" bestFit="1" customWidth="1"/>
    <col min="2568" max="2568" width="14.7109375" customWidth="1"/>
    <col min="2569" max="2569" width="13.42578125" customWidth="1"/>
    <col min="2570" max="2570" width="13" customWidth="1"/>
    <col min="2571" max="2571" width="15.42578125" bestFit="1" customWidth="1"/>
    <col min="2572" max="2572" width="16.5703125" customWidth="1"/>
    <col min="2817" max="2817" width="2.7109375" customWidth="1"/>
    <col min="2818" max="2818" width="26.42578125" customWidth="1"/>
    <col min="2819" max="2819" width="9.85546875" customWidth="1"/>
    <col min="2820" max="2820" width="10.5703125" customWidth="1"/>
    <col min="2821" max="2821" width="13" customWidth="1"/>
    <col min="2822" max="2822" width="12.5703125" bestFit="1" customWidth="1"/>
    <col min="2823" max="2823" width="14.7109375" bestFit="1" customWidth="1"/>
    <col min="2824" max="2824" width="14.7109375" customWidth="1"/>
    <col min="2825" max="2825" width="13.42578125" customWidth="1"/>
    <col min="2826" max="2826" width="13" customWidth="1"/>
    <col min="2827" max="2827" width="15.42578125" bestFit="1" customWidth="1"/>
    <col min="2828" max="2828" width="16.5703125" customWidth="1"/>
    <col min="3073" max="3073" width="2.7109375" customWidth="1"/>
    <col min="3074" max="3074" width="26.42578125" customWidth="1"/>
    <col min="3075" max="3075" width="9.85546875" customWidth="1"/>
    <col min="3076" max="3076" width="10.5703125" customWidth="1"/>
    <col min="3077" max="3077" width="13" customWidth="1"/>
    <col min="3078" max="3078" width="12.5703125" bestFit="1" customWidth="1"/>
    <col min="3079" max="3079" width="14.7109375" bestFit="1" customWidth="1"/>
    <col min="3080" max="3080" width="14.7109375" customWidth="1"/>
    <col min="3081" max="3081" width="13.42578125" customWidth="1"/>
    <col min="3082" max="3082" width="13" customWidth="1"/>
    <col min="3083" max="3083" width="15.42578125" bestFit="1" customWidth="1"/>
    <col min="3084" max="3084" width="16.5703125" customWidth="1"/>
    <col min="3329" max="3329" width="2.7109375" customWidth="1"/>
    <col min="3330" max="3330" width="26.42578125" customWidth="1"/>
    <col min="3331" max="3331" width="9.85546875" customWidth="1"/>
    <col min="3332" max="3332" width="10.5703125" customWidth="1"/>
    <col min="3333" max="3333" width="13" customWidth="1"/>
    <col min="3334" max="3334" width="12.5703125" bestFit="1" customWidth="1"/>
    <col min="3335" max="3335" width="14.7109375" bestFit="1" customWidth="1"/>
    <col min="3336" max="3336" width="14.7109375" customWidth="1"/>
    <col min="3337" max="3337" width="13.42578125" customWidth="1"/>
    <col min="3338" max="3338" width="13" customWidth="1"/>
    <col min="3339" max="3339" width="15.42578125" bestFit="1" customWidth="1"/>
    <col min="3340" max="3340" width="16.5703125" customWidth="1"/>
    <col min="3585" max="3585" width="2.7109375" customWidth="1"/>
    <col min="3586" max="3586" width="26.42578125" customWidth="1"/>
    <col min="3587" max="3587" width="9.85546875" customWidth="1"/>
    <col min="3588" max="3588" width="10.5703125" customWidth="1"/>
    <col min="3589" max="3589" width="13" customWidth="1"/>
    <col min="3590" max="3590" width="12.5703125" bestFit="1" customWidth="1"/>
    <col min="3591" max="3591" width="14.7109375" bestFit="1" customWidth="1"/>
    <col min="3592" max="3592" width="14.7109375" customWidth="1"/>
    <col min="3593" max="3593" width="13.42578125" customWidth="1"/>
    <col min="3594" max="3594" width="13" customWidth="1"/>
    <col min="3595" max="3595" width="15.42578125" bestFit="1" customWidth="1"/>
    <col min="3596" max="3596" width="16.5703125" customWidth="1"/>
    <col min="3841" max="3841" width="2.7109375" customWidth="1"/>
    <col min="3842" max="3842" width="26.42578125" customWidth="1"/>
    <col min="3843" max="3843" width="9.85546875" customWidth="1"/>
    <col min="3844" max="3844" width="10.5703125" customWidth="1"/>
    <col min="3845" max="3845" width="13" customWidth="1"/>
    <col min="3846" max="3846" width="12.5703125" bestFit="1" customWidth="1"/>
    <col min="3847" max="3847" width="14.7109375" bestFit="1" customWidth="1"/>
    <col min="3848" max="3848" width="14.7109375" customWidth="1"/>
    <col min="3849" max="3849" width="13.42578125" customWidth="1"/>
    <col min="3850" max="3850" width="13" customWidth="1"/>
    <col min="3851" max="3851" width="15.42578125" bestFit="1" customWidth="1"/>
    <col min="3852" max="3852" width="16.5703125" customWidth="1"/>
    <col min="4097" max="4097" width="2.7109375" customWidth="1"/>
    <col min="4098" max="4098" width="26.42578125" customWidth="1"/>
    <col min="4099" max="4099" width="9.85546875" customWidth="1"/>
    <col min="4100" max="4100" width="10.5703125" customWidth="1"/>
    <col min="4101" max="4101" width="13" customWidth="1"/>
    <col min="4102" max="4102" width="12.5703125" bestFit="1" customWidth="1"/>
    <col min="4103" max="4103" width="14.7109375" bestFit="1" customWidth="1"/>
    <col min="4104" max="4104" width="14.7109375" customWidth="1"/>
    <col min="4105" max="4105" width="13.42578125" customWidth="1"/>
    <col min="4106" max="4106" width="13" customWidth="1"/>
    <col min="4107" max="4107" width="15.42578125" bestFit="1" customWidth="1"/>
    <col min="4108" max="4108" width="16.5703125" customWidth="1"/>
    <col min="4353" max="4353" width="2.7109375" customWidth="1"/>
    <col min="4354" max="4354" width="26.42578125" customWidth="1"/>
    <col min="4355" max="4355" width="9.85546875" customWidth="1"/>
    <col min="4356" max="4356" width="10.5703125" customWidth="1"/>
    <col min="4357" max="4357" width="13" customWidth="1"/>
    <col min="4358" max="4358" width="12.5703125" bestFit="1" customWidth="1"/>
    <col min="4359" max="4359" width="14.7109375" bestFit="1" customWidth="1"/>
    <col min="4360" max="4360" width="14.7109375" customWidth="1"/>
    <col min="4361" max="4361" width="13.42578125" customWidth="1"/>
    <col min="4362" max="4362" width="13" customWidth="1"/>
    <col min="4363" max="4363" width="15.42578125" bestFit="1" customWidth="1"/>
    <col min="4364" max="4364" width="16.5703125" customWidth="1"/>
    <col min="4609" max="4609" width="2.7109375" customWidth="1"/>
    <col min="4610" max="4610" width="26.42578125" customWidth="1"/>
    <col min="4611" max="4611" width="9.85546875" customWidth="1"/>
    <col min="4612" max="4612" width="10.5703125" customWidth="1"/>
    <col min="4613" max="4613" width="13" customWidth="1"/>
    <col min="4614" max="4614" width="12.5703125" bestFit="1" customWidth="1"/>
    <col min="4615" max="4615" width="14.7109375" bestFit="1" customWidth="1"/>
    <col min="4616" max="4616" width="14.7109375" customWidth="1"/>
    <col min="4617" max="4617" width="13.42578125" customWidth="1"/>
    <col min="4618" max="4618" width="13" customWidth="1"/>
    <col min="4619" max="4619" width="15.42578125" bestFit="1" customWidth="1"/>
    <col min="4620" max="4620" width="16.5703125" customWidth="1"/>
    <col min="4865" max="4865" width="2.7109375" customWidth="1"/>
    <col min="4866" max="4866" width="26.42578125" customWidth="1"/>
    <col min="4867" max="4867" width="9.85546875" customWidth="1"/>
    <col min="4868" max="4868" width="10.5703125" customWidth="1"/>
    <col min="4869" max="4869" width="13" customWidth="1"/>
    <col min="4870" max="4870" width="12.5703125" bestFit="1" customWidth="1"/>
    <col min="4871" max="4871" width="14.7109375" bestFit="1" customWidth="1"/>
    <col min="4872" max="4872" width="14.7109375" customWidth="1"/>
    <col min="4873" max="4873" width="13.42578125" customWidth="1"/>
    <col min="4874" max="4874" width="13" customWidth="1"/>
    <col min="4875" max="4875" width="15.42578125" bestFit="1" customWidth="1"/>
    <col min="4876" max="4876" width="16.5703125" customWidth="1"/>
    <col min="5121" max="5121" width="2.7109375" customWidth="1"/>
    <col min="5122" max="5122" width="26.42578125" customWidth="1"/>
    <col min="5123" max="5123" width="9.85546875" customWidth="1"/>
    <col min="5124" max="5124" width="10.5703125" customWidth="1"/>
    <col min="5125" max="5125" width="13" customWidth="1"/>
    <col min="5126" max="5126" width="12.5703125" bestFit="1" customWidth="1"/>
    <col min="5127" max="5127" width="14.7109375" bestFit="1" customWidth="1"/>
    <col min="5128" max="5128" width="14.7109375" customWidth="1"/>
    <col min="5129" max="5129" width="13.42578125" customWidth="1"/>
    <col min="5130" max="5130" width="13" customWidth="1"/>
    <col min="5131" max="5131" width="15.42578125" bestFit="1" customWidth="1"/>
    <col min="5132" max="5132" width="16.5703125" customWidth="1"/>
    <col min="5377" max="5377" width="2.7109375" customWidth="1"/>
    <col min="5378" max="5378" width="26.42578125" customWidth="1"/>
    <col min="5379" max="5379" width="9.85546875" customWidth="1"/>
    <col min="5380" max="5380" width="10.5703125" customWidth="1"/>
    <col min="5381" max="5381" width="13" customWidth="1"/>
    <col min="5382" max="5382" width="12.5703125" bestFit="1" customWidth="1"/>
    <col min="5383" max="5383" width="14.7109375" bestFit="1" customWidth="1"/>
    <col min="5384" max="5384" width="14.7109375" customWidth="1"/>
    <col min="5385" max="5385" width="13.42578125" customWidth="1"/>
    <col min="5386" max="5386" width="13" customWidth="1"/>
    <col min="5387" max="5387" width="15.42578125" bestFit="1" customWidth="1"/>
    <col min="5388" max="5388" width="16.5703125" customWidth="1"/>
    <col min="5633" max="5633" width="2.7109375" customWidth="1"/>
    <col min="5634" max="5634" width="26.42578125" customWidth="1"/>
    <col min="5635" max="5635" width="9.85546875" customWidth="1"/>
    <col min="5636" max="5636" width="10.5703125" customWidth="1"/>
    <col min="5637" max="5637" width="13" customWidth="1"/>
    <col min="5638" max="5638" width="12.5703125" bestFit="1" customWidth="1"/>
    <col min="5639" max="5639" width="14.7109375" bestFit="1" customWidth="1"/>
    <col min="5640" max="5640" width="14.7109375" customWidth="1"/>
    <col min="5641" max="5641" width="13.42578125" customWidth="1"/>
    <col min="5642" max="5642" width="13" customWidth="1"/>
    <col min="5643" max="5643" width="15.42578125" bestFit="1" customWidth="1"/>
    <col min="5644" max="5644" width="16.5703125" customWidth="1"/>
    <col min="5889" max="5889" width="2.7109375" customWidth="1"/>
    <col min="5890" max="5890" width="26.42578125" customWidth="1"/>
    <col min="5891" max="5891" width="9.85546875" customWidth="1"/>
    <col min="5892" max="5892" width="10.5703125" customWidth="1"/>
    <col min="5893" max="5893" width="13" customWidth="1"/>
    <col min="5894" max="5894" width="12.5703125" bestFit="1" customWidth="1"/>
    <col min="5895" max="5895" width="14.7109375" bestFit="1" customWidth="1"/>
    <col min="5896" max="5896" width="14.7109375" customWidth="1"/>
    <col min="5897" max="5897" width="13.42578125" customWidth="1"/>
    <col min="5898" max="5898" width="13" customWidth="1"/>
    <col min="5899" max="5899" width="15.42578125" bestFit="1" customWidth="1"/>
    <col min="5900" max="5900" width="16.5703125" customWidth="1"/>
    <col min="6145" max="6145" width="2.7109375" customWidth="1"/>
    <col min="6146" max="6146" width="26.42578125" customWidth="1"/>
    <col min="6147" max="6147" width="9.85546875" customWidth="1"/>
    <col min="6148" max="6148" width="10.5703125" customWidth="1"/>
    <col min="6149" max="6149" width="13" customWidth="1"/>
    <col min="6150" max="6150" width="12.5703125" bestFit="1" customWidth="1"/>
    <col min="6151" max="6151" width="14.7109375" bestFit="1" customWidth="1"/>
    <col min="6152" max="6152" width="14.7109375" customWidth="1"/>
    <col min="6153" max="6153" width="13.42578125" customWidth="1"/>
    <col min="6154" max="6154" width="13" customWidth="1"/>
    <col min="6155" max="6155" width="15.42578125" bestFit="1" customWidth="1"/>
    <col min="6156" max="6156" width="16.5703125" customWidth="1"/>
    <col min="6401" max="6401" width="2.7109375" customWidth="1"/>
    <col min="6402" max="6402" width="26.42578125" customWidth="1"/>
    <col min="6403" max="6403" width="9.85546875" customWidth="1"/>
    <col min="6404" max="6404" width="10.5703125" customWidth="1"/>
    <col min="6405" max="6405" width="13" customWidth="1"/>
    <col min="6406" max="6406" width="12.5703125" bestFit="1" customWidth="1"/>
    <col min="6407" max="6407" width="14.7109375" bestFit="1" customWidth="1"/>
    <col min="6408" max="6408" width="14.7109375" customWidth="1"/>
    <col min="6409" max="6409" width="13.42578125" customWidth="1"/>
    <col min="6410" max="6410" width="13" customWidth="1"/>
    <col min="6411" max="6411" width="15.42578125" bestFit="1" customWidth="1"/>
    <col min="6412" max="6412" width="16.5703125" customWidth="1"/>
    <col min="6657" max="6657" width="2.7109375" customWidth="1"/>
    <col min="6658" max="6658" width="26.42578125" customWidth="1"/>
    <col min="6659" max="6659" width="9.85546875" customWidth="1"/>
    <col min="6660" max="6660" width="10.5703125" customWidth="1"/>
    <col min="6661" max="6661" width="13" customWidth="1"/>
    <col min="6662" max="6662" width="12.5703125" bestFit="1" customWidth="1"/>
    <col min="6663" max="6663" width="14.7109375" bestFit="1" customWidth="1"/>
    <col min="6664" max="6664" width="14.7109375" customWidth="1"/>
    <col min="6665" max="6665" width="13.42578125" customWidth="1"/>
    <col min="6666" max="6666" width="13" customWidth="1"/>
    <col min="6667" max="6667" width="15.42578125" bestFit="1" customWidth="1"/>
    <col min="6668" max="6668" width="16.5703125" customWidth="1"/>
    <col min="6913" max="6913" width="2.7109375" customWidth="1"/>
    <col min="6914" max="6914" width="26.42578125" customWidth="1"/>
    <col min="6915" max="6915" width="9.85546875" customWidth="1"/>
    <col min="6916" max="6916" width="10.5703125" customWidth="1"/>
    <col min="6917" max="6917" width="13" customWidth="1"/>
    <col min="6918" max="6918" width="12.5703125" bestFit="1" customWidth="1"/>
    <col min="6919" max="6919" width="14.7109375" bestFit="1" customWidth="1"/>
    <col min="6920" max="6920" width="14.7109375" customWidth="1"/>
    <col min="6921" max="6921" width="13.42578125" customWidth="1"/>
    <col min="6922" max="6922" width="13" customWidth="1"/>
    <col min="6923" max="6923" width="15.42578125" bestFit="1" customWidth="1"/>
    <col min="6924" max="6924" width="16.5703125" customWidth="1"/>
    <col min="7169" max="7169" width="2.7109375" customWidth="1"/>
    <col min="7170" max="7170" width="26.42578125" customWidth="1"/>
    <col min="7171" max="7171" width="9.85546875" customWidth="1"/>
    <col min="7172" max="7172" width="10.5703125" customWidth="1"/>
    <col min="7173" max="7173" width="13" customWidth="1"/>
    <col min="7174" max="7174" width="12.5703125" bestFit="1" customWidth="1"/>
    <col min="7175" max="7175" width="14.7109375" bestFit="1" customWidth="1"/>
    <col min="7176" max="7176" width="14.7109375" customWidth="1"/>
    <col min="7177" max="7177" width="13.42578125" customWidth="1"/>
    <col min="7178" max="7178" width="13" customWidth="1"/>
    <col min="7179" max="7179" width="15.42578125" bestFit="1" customWidth="1"/>
    <col min="7180" max="7180" width="16.5703125" customWidth="1"/>
    <col min="7425" max="7425" width="2.7109375" customWidth="1"/>
    <col min="7426" max="7426" width="26.42578125" customWidth="1"/>
    <col min="7427" max="7427" width="9.85546875" customWidth="1"/>
    <col min="7428" max="7428" width="10.5703125" customWidth="1"/>
    <col min="7429" max="7429" width="13" customWidth="1"/>
    <col min="7430" max="7430" width="12.5703125" bestFit="1" customWidth="1"/>
    <col min="7431" max="7431" width="14.7109375" bestFit="1" customWidth="1"/>
    <col min="7432" max="7432" width="14.7109375" customWidth="1"/>
    <col min="7433" max="7433" width="13.42578125" customWidth="1"/>
    <col min="7434" max="7434" width="13" customWidth="1"/>
    <col min="7435" max="7435" width="15.42578125" bestFit="1" customWidth="1"/>
    <col min="7436" max="7436" width="16.5703125" customWidth="1"/>
    <col min="7681" max="7681" width="2.7109375" customWidth="1"/>
    <col min="7682" max="7682" width="26.42578125" customWidth="1"/>
    <col min="7683" max="7683" width="9.85546875" customWidth="1"/>
    <col min="7684" max="7684" width="10.5703125" customWidth="1"/>
    <col min="7685" max="7685" width="13" customWidth="1"/>
    <col min="7686" max="7686" width="12.5703125" bestFit="1" customWidth="1"/>
    <col min="7687" max="7687" width="14.7109375" bestFit="1" customWidth="1"/>
    <col min="7688" max="7688" width="14.7109375" customWidth="1"/>
    <col min="7689" max="7689" width="13.42578125" customWidth="1"/>
    <col min="7690" max="7690" width="13" customWidth="1"/>
    <col min="7691" max="7691" width="15.42578125" bestFit="1" customWidth="1"/>
    <col min="7692" max="7692" width="16.5703125" customWidth="1"/>
    <col min="7937" max="7937" width="2.7109375" customWidth="1"/>
    <col min="7938" max="7938" width="26.42578125" customWidth="1"/>
    <col min="7939" max="7939" width="9.85546875" customWidth="1"/>
    <col min="7940" max="7940" width="10.5703125" customWidth="1"/>
    <col min="7941" max="7941" width="13" customWidth="1"/>
    <col min="7942" max="7942" width="12.5703125" bestFit="1" customWidth="1"/>
    <col min="7943" max="7943" width="14.7109375" bestFit="1" customWidth="1"/>
    <col min="7944" max="7944" width="14.7109375" customWidth="1"/>
    <col min="7945" max="7945" width="13.42578125" customWidth="1"/>
    <col min="7946" max="7946" width="13" customWidth="1"/>
    <col min="7947" max="7947" width="15.42578125" bestFit="1" customWidth="1"/>
    <col min="7948" max="7948" width="16.5703125" customWidth="1"/>
    <col min="8193" max="8193" width="2.7109375" customWidth="1"/>
    <col min="8194" max="8194" width="26.42578125" customWidth="1"/>
    <col min="8195" max="8195" width="9.85546875" customWidth="1"/>
    <col min="8196" max="8196" width="10.5703125" customWidth="1"/>
    <col min="8197" max="8197" width="13" customWidth="1"/>
    <col min="8198" max="8198" width="12.5703125" bestFit="1" customWidth="1"/>
    <col min="8199" max="8199" width="14.7109375" bestFit="1" customWidth="1"/>
    <col min="8200" max="8200" width="14.7109375" customWidth="1"/>
    <col min="8201" max="8201" width="13.42578125" customWidth="1"/>
    <col min="8202" max="8202" width="13" customWidth="1"/>
    <col min="8203" max="8203" width="15.42578125" bestFit="1" customWidth="1"/>
    <col min="8204" max="8204" width="16.5703125" customWidth="1"/>
    <col min="8449" max="8449" width="2.7109375" customWidth="1"/>
    <col min="8450" max="8450" width="26.42578125" customWidth="1"/>
    <col min="8451" max="8451" width="9.85546875" customWidth="1"/>
    <col min="8452" max="8452" width="10.5703125" customWidth="1"/>
    <col min="8453" max="8453" width="13" customWidth="1"/>
    <col min="8454" max="8454" width="12.5703125" bestFit="1" customWidth="1"/>
    <col min="8455" max="8455" width="14.7109375" bestFit="1" customWidth="1"/>
    <col min="8456" max="8456" width="14.7109375" customWidth="1"/>
    <col min="8457" max="8457" width="13.42578125" customWidth="1"/>
    <col min="8458" max="8458" width="13" customWidth="1"/>
    <col min="8459" max="8459" width="15.42578125" bestFit="1" customWidth="1"/>
    <col min="8460" max="8460" width="16.5703125" customWidth="1"/>
    <col min="8705" max="8705" width="2.7109375" customWidth="1"/>
    <col min="8706" max="8706" width="26.42578125" customWidth="1"/>
    <col min="8707" max="8707" width="9.85546875" customWidth="1"/>
    <col min="8708" max="8708" width="10.5703125" customWidth="1"/>
    <col min="8709" max="8709" width="13" customWidth="1"/>
    <col min="8710" max="8710" width="12.5703125" bestFit="1" customWidth="1"/>
    <col min="8711" max="8711" width="14.7109375" bestFit="1" customWidth="1"/>
    <col min="8712" max="8712" width="14.7109375" customWidth="1"/>
    <col min="8713" max="8713" width="13.42578125" customWidth="1"/>
    <col min="8714" max="8714" width="13" customWidth="1"/>
    <col min="8715" max="8715" width="15.42578125" bestFit="1" customWidth="1"/>
    <col min="8716" max="8716" width="16.5703125" customWidth="1"/>
    <col min="8961" max="8961" width="2.7109375" customWidth="1"/>
    <col min="8962" max="8962" width="26.42578125" customWidth="1"/>
    <col min="8963" max="8963" width="9.85546875" customWidth="1"/>
    <col min="8964" max="8964" width="10.5703125" customWidth="1"/>
    <col min="8965" max="8965" width="13" customWidth="1"/>
    <col min="8966" max="8966" width="12.5703125" bestFit="1" customWidth="1"/>
    <col min="8967" max="8967" width="14.7109375" bestFit="1" customWidth="1"/>
    <col min="8968" max="8968" width="14.7109375" customWidth="1"/>
    <col min="8969" max="8969" width="13.42578125" customWidth="1"/>
    <col min="8970" max="8970" width="13" customWidth="1"/>
    <col min="8971" max="8971" width="15.42578125" bestFit="1" customWidth="1"/>
    <col min="8972" max="8972" width="16.5703125" customWidth="1"/>
    <col min="9217" max="9217" width="2.7109375" customWidth="1"/>
    <col min="9218" max="9218" width="26.42578125" customWidth="1"/>
    <col min="9219" max="9219" width="9.85546875" customWidth="1"/>
    <col min="9220" max="9220" width="10.5703125" customWidth="1"/>
    <col min="9221" max="9221" width="13" customWidth="1"/>
    <col min="9222" max="9222" width="12.5703125" bestFit="1" customWidth="1"/>
    <col min="9223" max="9223" width="14.7109375" bestFit="1" customWidth="1"/>
    <col min="9224" max="9224" width="14.7109375" customWidth="1"/>
    <col min="9225" max="9225" width="13.42578125" customWidth="1"/>
    <col min="9226" max="9226" width="13" customWidth="1"/>
    <col min="9227" max="9227" width="15.42578125" bestFit="1" customWidth="1"/>
    <col min="9228" max="9228" width="16.5703125" customWidth="1"/>
    <col min="9473" max="9473" width="2.7109375" customWidth="1"/>
    <col min="9474" max="9474" width="26.42578125" customWidth="1"/>
    <col min="9475" max="9475" width="9.85546875" customWidth="1"/>
    <col min="9476" max="9476" width="10.5703125" customWidth="1"/>
    <col min="9477" max="9477" width="13" customWidth="1"/>
    <col min="9478" max="9478" width="12.5703125" bestFit="1" customWidth="1"/>
    <col min="9479" max="9479" width="14.7109375" bestFit="1" customWidth="1"/>
    <col min="9480" max="9480" width="14.7109375" customWidth="1"/>
    <col min="9481" max="9481" width="13.42578125" customWidth="1"/>
    <col min="9482" max="9482" width="13" customWidth="1"/>
    <col min="9483" max="9483" width="15.42578125" bestFit="1" customWidth="1"/>
    <col min="9484" max="9484" width="16.5703125" customWidth="1"/>
    <col min="9729" max="9729" width="2.7109375" customWidth="1"/>
    <col min="9730" max="9730" width="26.42578125" customWidth="1"/>
    <col min="9731" max="9731" width="9.85546875" customWidth="1"/>
    <col min="9732" max="9732" width="10.5703125" customWidth="1"/>
    <col min="9733" max="9733" width="13" customWidth="1"/>
    <col min="9734" max="9734" width="12.5703125" bestFit="1" customWidth="1"/>
    <col min="9735" max="9735" width="14.7109375" bestFit="1" customWidth="1"/>
    <col min="9736" max="9736" width="14.7109375" customWidth="1"/>
    <col min="9737" max="9737" width="13.42578125" customWidth="1"/>
    <col min="9738" max="9738" width="13" customWidth="1"/>
    <col min="9739" max="9739" width="15.42578125" bestFit="1" customWidth="1"/>
    <col min="9740" max="9740" width="16.5703125" customWidth="1"/>
    <col min="9985" max="9985" width="2.7109375" customWidth="1"/>
    <col min="9986" max="9986" width="26.42578125" customWidth="1"/>
    <col min="9987" max="9987" width="9.85546875" customWidth="1"/>
    <col min="9988" max="9988" width="10.5703125" customWidth="1"/>
    <col min="9989" max="9989" width="13" customWidth="1"/>
    <col min="9990" max="9990" width="12.5703125" bestFit="1" customWidth="1"/>
    <col min="9991" max="9991" width="14.7109375" bestFit="1" customWidth="1"/>
    <col min="9992" max="9992" width="14.7109375" customWidth="1"/>
    <col min="9993" max="9993" width="13.42578125" customWidth="1"/>
    <col min="9994" max="9994" width="13" customWidth="1"/>
    <col min="9995" max="9995" width="15.42578125" bestFit="1" customWidth="1"/>
    <col min="9996" max="9996" width="16.5703125" customWidth="1"/>
    <col min="10241" max="10241" width="2.7109375" customWidth="1"/>
    <col min="10242" max="10242" width="26.42578125" customWidth="1"/>
    <col min="10243" max="10243" width="9.85546875" customWidth="1"/>
    <col min="10244" max="10244" width="10.5703125" customWidth="1"/>
    <col min="10245" max="10245" width="13" customWidth="1"/>
    <col min="10246" max="10246" width="12.5703125" bestFit="1" customWidth="1"/>
    <col min="10247" max="10247" width="14.7109375" bestFit="1" customWidth="1"/>
    <col min="10248" max="10248" width="14.7109375" customWidth="1"/>
    <col min="10249" max="10249" width="13.42578125" customWidth="1"/>
    <col min="10250" max="10250" width="13" customWidth="1"/>
    <col min="10251" max="10251" width="15.42578125" bestFit="1" customWidth="1"/>
    <col min="10252" max="10252" width="16.5703125" customWidth="1"/>
    <col min="10497" max="10497" width="2.7109375" customWidth="1"/>
    <col min="10498" max="10498" width="26.42578125" customWidth="1"/>
    <col min="10499" max="10499" width="9.85546875" customWidth="1"/>
    <col min="10500" max="10500" width="10.5703125" customWidth="1"/>
    <col min="10501" max="10501" width="13" customWidth="1"/>
    <col min="10502" max="10502" width="12.5703125" bestFit="1" customWidth="1"/>
    <col min="10503" max="10503" width="14.7109375" bestFit="1" customWidth="1"/>
    <col min="10504" max="10504" width="14.7109375" customWidth="1"/>
    <col min="10505" max="10505" width="13.42578125" customWidth="1"/>
    <col min="10506" max="10506" width="13" customWidth="1"/>
    <col min="10507" max="10507" width="15.42578125" bestFit="1" customWidth="1"/>
    <col min="10508" max="10508" width="16.5703125" customWidth="1"/>
    <col min="10753" max="10753" width="2.7109375" customWidth="1"/>
    <col min="10754" max="10754" width="26.42578125" customWidth="1"/>
    <col min="10755" max="10755" width="9.85546875" customWidth="1"/>
    <col min="10756" max="10756" width="10.5703125" customWidth="1"/>
    <col min="10757" max="10757" width="13" customWidth="1"/>
    <col min="10758" max="10758" width="12.5703125" bestFit="1" customWidth="1"/>
    <col min="10759" max="10759" width="14.7109375" bestFit="1" customWidth="1"/>
    <col min="10760" max="10760" width="14.7109375" customWidth="1"/>
    <col min="10761" max="10761" width="13.42578125" customWidth="1"/>
    <col min="10762" max="10762" width="13" customWidth="1"/>
    <col min="10763" max="10763" width="15.42578125" bestFit="1" customWidth="1"/>
    <col min="10764" max="10764" width="16.5703125" customWidth="1"/>
    <col min="11009" max="11009" width="2.7109375" customWidth="1"/>
    <col min="11010" max="11010" width="26.42578125" customWidth="1"/>
    <col min="11011" max="11011" width="9.85546875" customWidth="1"/>
    <col min="11012" max="11012" width="10.5703125" customWidth="1"/>
    <col min="11013" max="11013" width="13" customWidth="1"/>
    <col min="11014" max="11014" width="12.5703125" bestFit="1" customWidth="1"/>
    <col min="11015" max="11015" width="14.7109375" bestFit="1" customWidth="1"/>
    <col min="11016" max="11016" width="14.7109375" customWidth="1"/>
    <col min="11017" max="11017" width="13.42578125" customWidth="1"/>
    <col min="11018" max="11018" width="13" customWidth="1"/>
    <col min="11019" max="11019" width="15.42578125" bestFit="1" customWidth="1"/>
    <col min="11020" max="11020" width="16.5703125" customWidth="1"/>
    <col min="11265" max="11265" width="2.7109375" customWidth="1"/>
    <col min="11266" max="11266" width="26.42578125" customWidth="1"/>
    <col min="11267" max="11267" width="9.85546875" customWidth="1"/>
    <col min="11268" max="11268" width="10.5703125" customWidth="1"/>
    <col min="11269" max="11269" width="13" customWidth="1"/>
    <col min="11270" max="11270" width="12.5703125" bestFit="1" customWidth="1"/>
    <col min="11271" max="11271" width="14.7109375" bestFit="1" customWidth="1"/>
    <col min="11272" max="11272" width="14.7109375" customWidth="1"/>
    <col min="11273" max="11273" width="13.42578125" customWidth="1"/>
    <col min="11274" max="11274" width="13" customWidth="1"/>
    <col min="11275" max="11275" width="15.42578125" bestFit="1" customWidth="1"/>
    <col min="11276" max="11276" width="16.5703125" customWidth="1"/>
    <col min="11521" max="11521" width="2.7109375" customWidth="1"/>
    <col min="11522" max="11522" width="26.42578125" customWidth="1"/>
    <col min="11523" max="11523" width="9.85546875" customWidth="1"/>
    <col min="11524" max="11524" width="10.5703125" customWidth="1"/>
    <col min="11525" max="11525" width="13" customWidth="1"/>
    <col min="11526" max="11526" width="12.5703125" bestFit="1" customWidth="1"/>
    <col min="11527" max="11527" width="14.7109375" bestFit="1" customWidth="1"/>
    <col min="11528" max="11528" width="14.7109375" customWidth="1"/>
    <col min="11529" max="11529" width="13.42578125" customWidth="1"/>
    <col min="11530" max="11530" width="13" customWidth="1"/>
    <col min="11531" max="11531" width="15.42578125" bestFit="1" customWidth="1"/>
    <col min="11532" max="11532" width="16.5703125" customWidth="1"/>
    <col min="11777" max="11777" width="2.7109375" customWidth="1"/>
    <col min="11778" max="11778" width="26.42578125" customWidth="1"/>
    <col min="11779" max="11779" width="9.85546875" customWidth="1"/>
    <col min="11780" max="11780" width="10.5703125" customWidth="1"/>
    <col min="11781" max="11781" width="13" customWidth="1"/>
    <col min="11782" max="11782" width="12.5703125" bestFit="1" customWidth="1"/>
    <col min="11783" max="11783" width="14.7109375" bestFit="1" customWidth="1"/>
    <col min="11784" max="11784" width="14.7109375" customWidth="1"/>
    <col min="11785" max="11785" width="13.42578125" customWidth="1"/>
    <col min="11786" max="11786" width="13" customWidth="1"/>
    <col min="11787" max="11787" width="15.42578125" bestFit="1" customWidth="1"/>
    <col min="11788" max="11788" width="16.5703125" customWidth="1"/>
    <col min="12033" max="12033" width="2.7109375" customWidth="1"/>
    <col min="12034" max="12034" width="26.42578125" customWidth="1"/>
    <col min="12035" max="12035" width="9.85546875" customWidth="1"/>
    <col min="12036" max="12036" width="10.5703125" customWidth="1"/>
    <col min="12037" max="12037" width="13" customWidth="1"/>
    <col min="12038" max="12038" width="12.5703125" bestFit="1" customWidth="1"/>
    <col min="12039" max="12039" width="14.7109375" bestFit="1" customWidth="1"/>
    <col min="12040" max="12040" width="14.7109375" customWidth="1"/>
    <col min="12041" max="12041" width="13.42578125" customWidth="1"/>
    <col min="12042" max="12042" width="13" customWidth="1"/>
    <col min="12043" max="12043" width="15.42578125" bestFit="1" customWidth="1"/>
    <col min="12044" max="12044" width="16.5703125" customWidth="1"/>
    <col min="12289" max="12289" width="2.7109375" customWidth="1"/>
    <col min="12290" max="12290" width="26.42578125" customWidth="1"/>
    <col min="12291" max="12291" width="9.85546875" customWidth="1"/>
    <col min="12292" max="12292" width="10.5703125" customWidth="1"/>
    <col min="12293" max="12293" width="13" customWidth="1"/>
    <col min="12294" max="12294" width="12.5703125" bestFit="1" customWidth="1"/>
    <col min="12295" max="12295" width="14.7109375" bestFit="1" customWidth="1"/>
    <col min="12296" max="12296" width="14.7109375" customWidth="1"/>
    <col min="12297" max="12297" width="13.42578125" customWidth="1"/>
    <col min="12298" max="12298" width="13" customWidth="1"/>
    <col min="12299" max="12299" width="15.42578125" bestFit="1" customWidth="1"/>
    <col min="12300" max="12300" width="16.5703125" customWidth="1"/>
    <col min="12545" max="12545" width="2.7109375" customWidth="1"/>
    <col min="12546" max="12546" width="26.42578125" customWidth="1"/>
    <col min="12547" max="12547" width="9.85546875" customWidth="1"/>
    <col min="12548" max="12548" width="10.5703125" customWidth="1"/>
    <col min="12549" max="12549" width="13" customWidth="1"/>
    <col min="12550" max="12550" width="12.5703125" bestFit="1" customWidth="1"/>
    <col min="12551" max="12551" width="14.7109375" bestFit="1" customWidth="1"/>
    <col min="12552" max="12552" width="14.7109375" customWidth="1"/>
    <col min="12553" max="12553" width="13.42578125" customWidth="1"/>
    <col min="12554" max="12554" width="13" customWidth="1"/>
    <col min="12555" max="12555" width="15.42578125" bestFit="1" customWidth="1"/>
    <col min="12556" max="12556" width="16.5703125" customWidth="1"/>
    <col min="12801" max="12801" width="2.7109375" customWidth="1"/>
    <col min="12802" max="12802" width="26.42578125" customWidth="1"/>
    <col min="12803" max="12803" width="9.85546875" customWidth="1"/>
    <col min="12804" max="12804" width="10.5703125" customWidth="1"/>
    <col min="12805" max="12805" width="13" customWidth="1"/>
    <col min="12806" max="12806" width="12.5703125" bestFit="1" customWidth="1"/>
    <col min="12807" max="12807" width="14.7109375" bestFit="1" customWidth="1"/>
    <col min="12808" max="12808" width="14.7109375" customWidth="1"/>
    <col min="12809" max="12809" width="13.42578125" customWidth="1"/>
    <col min="12810" max="12810" width="13" customWidth="1"/>
    <col min="12811" max="12811" width="15.42578125" bestFit="1" customWidth="1"/>
    <col min="12812" max="12812" width="16.5703125" customWidth="1"/>
    <col min="13057" max="13057" width="2.7109375" customWidth="1"/>
    <col min="13058" max="13058" width="26.42578125" customWidth="1"/>
    <col min="13059" max="13059" width="9.85546875" customWidth="1"/>
    <col min="13060" max="13060" width="10.5703125" customWidth="1"/>
    <col min="13061" max="13061" width="13" customWidth="1"/>
    <col min="13062" max="13062" width="12.5703125" bestFit="1" customWidth="1"/>
    <col min="13063" max="13063" width="14.7109375" bestFit="1" customWidth="1"/>
    <col min="13064" max="13064" width="14.7109375" customWidth="1"/>
    <col min="13065" max="13065" width="13.42578125" customWidth="1"/>
    <col min="13066" max="13066" width="13" customWidth="1"/>
    <col min="13067" max="13067" width="15.42578125" bestFit="1" customWidth="1"/>
    <col min="13068" max="13068" width="16.5703125" customWidth="1"/>
    <col min="13313" max="13313" width="2.7109375" customWidth="1"/>
    <col min="13314" max="13314" width="26.42578125" customWidth="1"/>
    <col min="13315" max="13315" width="9.85546875" customWidth="1"/>
    <col min="13316" max="13316" width="10.5703125" customWidth="1"/>
    <col min="13317" max="13317" width="13" customWidth="1"/>
    <col min="13318" max="13318" width="12.5703125" bestFit="1" customWidth="1"/>
    <col min="13319" max="13319" width="14.7109375" bestFit="1" customWidth="1"/>
    <col min="13320" max="13320" width="14.7109375" customWidth="1"/>
    <col min="13321" max="13321" width="13.42578125" customWidth="1"/>
    <col min="13322" max="13322" width="13" customWidth="1"/>
    <col min="13323" max="13323" width="15.42578125" bestFit="1" customWidth="1"/>
    <col min="13324" max="13324" width="16.5703125" customWidth="1"/>
    <col min="13569" max="13569" width="2.7109375" customWidth="1"/>
    <col min="13570" max="13570" width="26.42578125" customWidth="1"/>
    <col min="13571" max="13571" width="9.85546875" customWidth="1"/>
    <col min="13572" max="13572" width="10.5703125" customWidth="1"/>
    <col min="13573" max="13573" width="13" customWidth="1"/>
    <col min="13574" max="13574" width="12.5703125" bestFit="1" customWidth="1"/>
    <col min="13575" max="13575" width="14.7109375" bestFit="1" customWidth="1"/>
    <col min="13576" max="13576" width="14.7109375" customWidth="1"/>
    <col min="13577" max="13577" width="13.42578125" customWidth="1"/>
    <col min="13578" max="13578" width="13" customWidth="1"/>
    <col min="13579" max="13579" width="15.42578125" bestFit="1" customWidth="1"/>
    <col min="13580" max="13580" width="16.5703125" customWidth="1"/>
    <col min="13825" max="13825" width="2.7109375" customWidth="1"/>
    <col min="13826" max="13826" width="26.42578125" customWidth="1"/>
    <col min="13827" max="13827" width="9.85546875" customWidth="1"/>
    <col min="13828" max="13828" width="10.5703125" customWidth="1"/>
    <col min="13829" max="13829" width="13" customWidth="1"/>
    <col min="13830" max="13830" width="12.5703125" bestFit="1" customWidth="1"/>
    <col min="13831" max="13831" width="14.7109375" bestFit="1" customWidth="1"/>
    <col min="13832" max="13832" width="14.7109375" customWidth="1"/>
    <col min="13833" max="13833" width="13.42578125" customWidth="1"/>
    <col min="13834" max="13834" width="13" customWidth="1"/>
    <col min="13835" max="13835" width="15.42578125" bestFit="1" customWidth="1"/>
    <col min="13836" max="13836" width="16.5703125" customWidth="1"/>
    <col min="14081" max="14081" width="2.7109375" customWidth="1"/>
    <col min="14082" max="14082" width="26.42578125" customWidth="1"/>
    <col min="14083" max="14083" width="9.85546875" customWidth="1"/>
    <col min="14084" max="14084" width="10.5703125" customWidth="1"/>
    <col min="14085" max="14085" width="13" customWidth="1"/>
    <col min="14086" max="14086" width="12.5703125" bestFit="1" customWidth="1"/>
    <col min="14087" max="14087" width="14.7109375" bestFit="1" customWidth="1"/>
    <col min="14088" max="14088" width="14.7109375" customWidth="1"/>
    <col min="14089" max="14089" width="13.42578125" customWidth="1"/>
    <col min="14090" max="14090" width="13" customWidth="1"/>
    <col min="14091" max="14091" width="15.42578125" bestFit="1" customWidth="1"/>
    <col min="14092" max="14092" width="16.5703125" customWidth="1"/>
    <col min="14337" max="14337" width="2.7109375" customWidth="1"/>
    <col min="14338" max="14338" width="26.42578125" customWidth="1"/>
    <col min="14339" max="14339" width="9.85546875" customWidth="1"/>
    <col min="14340" max="14340" width="10.5703125" customWidth="1"/>
    <col min="14341" max="14341" width="13" customWidth="1"/>
    <col min="14342" max="14342" width="12.5703125" bestFit="1" customWidth="1"/>
    <col min="14343" max="14343" width="14.7109375" bestFit="1" customWidth="1"/>
    <col min="14344" max="14344" width="14.7109375" customWidth="1"/>
    <col min="14345" max="14345" width="13.42578125" customWidth="1"/>
    <col min="14346" max="14346" width="13" customWidth="1"/>
    <col min="14347" max="14347" width="15.42578125" bestFit="1" customWidth="1"/>
    <col min="14348" max="14348" width="16.5703125" customWidth="1"/>
    <col min="14593" max="14593" width="2.7109375" customWidth="1"/>
    <col min="14594" max="14594" width="26.42578125" customWidth="1"/>
    <col min="14595" max="14595" width="9.85546875" customWidth="1"/>
    <col min="14596" max="14596" width="10.5703125" customWidth="1"/>
    <col min="14597" max="14597" width="13" customWidth="1"/>
    <col min="14598" max="14598" width="12.5703125" bestFit="1" customWidth="1"/>
    <col min="14599" max="14599" width="14.7109375" bestFit="1" customWidth="1"/>
    <col min="14600" max="14600" width="14.7109375" customWidth="1"/>
    <col min="14601" max="14601" width="13.42578125" customWidth="1"/>
    <col min="14602" max="14602" width="13" customWidth="1"/>
    <col min="14603" max="14603" width="15.42578125" bestFit="1" customWidth="1"/>
    <col min="14604" max="14604" width="16.5703125" customWidth="1"/>
    <col min="14849" max="14849" width="2.7109375" customWidth="1"/>
    <col min="14850" max="14850" width="26.42578125" customWidth="1"/>
    <col min="14851" max="14851" width="9.85546875" customWidth="1"/>
    <col min="14852" max="14852" width="10.5703125" customWidth="1"/>
    <col min="14853" max="14853" width="13" customWidth="1"/>
    <col min="14854" max="14854" width="12.5703125" bestFit="1" customWidth="1"/>
    <col min="14855" max="14855" width="14.7109375" bestFit="1" customWidth="1"/>
    <col min="14856" max="14856" width="14.7109375" customWidth="1"/>
    <col min="14857" max="14857" width="13.42578125" customWidth="1"/>
    <col min="14858" max="14858" width="13" customWidth="1"/>
    <col min="14859" max="14859" width="15.42578125" bestFit="1" customWidth="1"/>
    <col min="14860" max="14860" width="16.5703125" customWidth="1"/>
    <col min="15105" max="15105" width="2.7109375" customWidth="1"/>
    <col min="15106" max="15106" width="26.42578125" customWidth="1"/>
    <col min="15107" max="15107" width="9.85546875" customWidth="1"/>
    <col min="15108" max="15108" width="10.5703125" customWidth="1"/>
    <col min="15109" max="15109" width="13" customWidth="1"/>
    <col min="15110" max="15110" width="12.5703125" bestFit="1" customWidth="1"/>
    <col min="15111" max="15111" width="14.7109375" bestFit="1" customWidth="1"/>
    <col min="15112" max="15112" width="14.7109375" customWidth="1"/>
    <col min="15113" max="15113" width="13.42578125" customWidth="1"/>
    <col min="15114" max="15114" width="13" customWidth="1"/>
    <col min="15115" max="15115" width="15.42578125" bestFit="1" customWidth="1"/>
    <col min="15116" max="15116" width="16.5703125" customWidth="1"/>
    <col min="15361" max="15361" width="2.7109375" customWidth="1"/>
    <col min="15362" max="15362" width="26.42578125" customWidth="1"/>
    <col min="15363" max="15363" width="9.85546875" customWidth="1"/>
    <col min="15364" max="15364" width="10.5703125" customWidth="1"/>
    <col min="15365" max="15365" width="13" customWidth="1"/>
    <col min="15366" max="15366" width="12.5703125" bestFit="1" customWidth="1"/>
    <col min="15367" max="15367" width="14.7109375" bestFit="1" customWidth="1"/>
    <col min="15368" max="15368" width="14.7109375" customWidth="1"/>
    <col min="15369" max="15369" width="13.42578125" customWidth="1"/>
    <col min="15370" max="15370" width="13" customWidth="1"/>
    <col min="15371" max="15371" width="15.42578125" bestFit="1" customWidth="1"/>
    <col min="15372" max="15372" width="16.5703125" customWidth="1"/>
    <col min="15617" max="15617" width="2.7109375" customWidth="1"/>
    <col min="15618" max="15618" width="26.42578125" customWidth="1"/>
    <col min="15619" max="15619" width="9.85546875" customWidth="1"/>
    <col min="15620" max="15620" width="10.5703125" customWidth="1"/>
    <col min="15621" max="15621" width="13" customWidth="1"/>
    <col min="15622" max="15622" width="12.5703125" bestFit="1" customWidth="1"/>
    <col min="15623" max="15623" width="14.7109375" bestFit="1" customWidth="1"/>
    <col min="15624" max="15624" width="14.7109375" customWidth="1"/>
    <col min="15625" max="15625" width="13.42578125" customWidth="1"/>
    <col min="15626" max="15626" width="13" customWidth="1"/>
    <col min="15627" max="15627" width="15.42578125" bestFit="1" customWidth="1"/>
    <col min="15628" max="15628" width="16.5703125" customWidth="1"/>
    <col min="15873" max="15873" width="2.7109375" customWidth="1"/>
    <col min="15874" max="15874" width="26.42578125" customWidth="1"/>
    <col min="15875" max="15875" width="9.85546875" customWidth="1"/>
    <col min="15876" max="15876" width="10.5703125" customWidth="1"/>
    <col min="15877" max="15877" width="13" customWidth="1"/>
    <col min="15878" max="15878" width="12.5703125" bestFit="1" customWidth="1"/>
    <col min="15879" max="15879" width="14.7109375" bestFit="1" customWidth="1"/>
    <col min="15880" max="15880" width="14.7109375" customWidth="1"/>
    <col min="15881" max="15881" width="13.42578125" customWidth="1"/>
    <col min="15882" max="15882" width="13" customWidth="1"/>
    <col min="15883" max="15883" width="15.42578125" bestFit="1" customWidth="1"/>
    <col min="15884" max="15884" width="16.5703125" customWidth="1"/>
    <col min="16129" max="16129" width="2.7109375" customWidth="1"/>
    <col min="16130" max="16130" width="26.42578125" customWidth="1"/>
    <col min="16131" max="16131" width="9.85546875" customWidth="1"/>
    <col min="16132" max="16132" width="10.5703125" customWidth="1"/>
    <col min="16133" max="16133" width="13" customWidth="1"/>
    <col min="16134" max="16134" width="12.5703125" bestFit="1" customWidth="1"/>
    <col min="16135" max="16135" width="14.7109375" bestFit="1" customWidth="1"/>
    <col min="16136" max="16136" width="14.7109375" customWidth="1"/>
    <col min="16137" max="16137" width="13.42578125" customWidth="1"/>
    <col min="16138" max="16138" width="13" customWidth="1"/>
    <col min="16139" max="16139" width="15.42578125" bestFit="1" customWidth="1"/>
    <col min="16140" max="16140" width="16.5703125" customWidth="1"/>
  </cols>
  <sheetData>
    <row r="1" spans="1:14" x14ac:dyDescent="0.2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x14ac:dyDescent="0.2">
      <c r="A2" s="5"/>
      <c r="G2"/>
      <c r="L2" s="18" t="s">
        <v>43</v>
      </c>
    </row>
    <row r="3" spans="1:14" x14ac:dyDescent="0.2">
      <c r="B3" s="76" t="s">
        <v>27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4" ht="18.600000000000001" customHeight="1" x14ac:dyDescent="0.2">
      <c r="B4" s="76" t="s">
        <v>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4" ht="13.5" thickBot="1" x14ac:dyDescent="0.25">
      <c r="A5" s="46"/>
      <c r="B5" s="46"/>
      <c r="C5" s="6"/>
      <c r="D5" s="6"/>
      <c r="E5" s="6"/>
      <c r="G5"/>
      <c r="H5"/>
      <c r="I5" s="3"/>
      <c r="J5"/>
      <c r="K5" s="1"/>
    </row>
    <row r="6" spans="1:14" ht="63.75" x14ac:dyDescent="0.2">
      <c r="A6" s="47"/>
      <c r="B6" s="48" t="s">
        <v>5</v>
      </c>
      <c r="C6" s="13" t="s">
        <v>14</v>
      </c>
      <c r="D6" s="14" t="s">
        <v>28</v>
      </c>
      <c r="E6" s="16" t="s">
        <v>29</v>
      </c>
      <c r="F6" s="15" t="s">
        <v>30</v>
      </c>
      <c r="G6" s="15" t="s">
        <v>24</v>
      </c>
      <c r="H6" s="15" t="s">
        <v>36</v>
      </c>
      <c r="I6" s="16" t="s">
        <v>44</v>
      </c>
      <c r="J6" s="16" t="s">
        <v>45</v>
      </c>
      <c r="K6" s="19" t="s">
        <v>31</v>
      </c>
      <c r="L6" s="17" t="s">
        <v>32</v>
      </c>
    </row>
    <row r="7" spans="1:14" ht="18.600000000000001" customHeight="1" x14ac:dyDescent="0.2">
      <c r="A7" s="49"/>
      <c r="B7" s="2"/>
      <c r="C7" s="7" t="s">
        <v>9</v>
      </c>
      <c r="D7" s="8" t="s">
        <v>9</v>
      </c>
      <c r="E7" s="11" t="s">
        <v>9</v>
      </c>
      <c r="F7" s="11" t="s">
        <v>9</v>
      </c>
      <c r="G7" s="9" t="s">
        <v>9</v>
      </c>
      <c r="H7" s="9" t="s">
        <v>9</v>
      </c>
      <c r="I7" s="10" t="s">
        <v>9</v>
      </c>
      <c r="J7" s="10" t="s">
        <v>9</v>
      </c>
      <c r="K7" s="20" t="s">
        <v>9</v>
      </c>
      <c r="L7" s="12" t="s">
        <v>9</v>
      </c>
    </row>
    <row r="8" spans="1:14" s="4" customFormat="1" ht="19.899999999999999" customHeight="1" x14ac:dyDescent="0.2">
      <c r="A8" s="46"/>
      <c r="B8" s="21" t="s">
        <v>33</v>
      </c>
      <c r="C8" s="22" t="s">
        <v>26</v>
      </c>
      <c r="D8" s="26">
        <v>49332</v>
      </c>
      <c r="E8" s="31">
        <f>1672+334-259-280+188+173+5</f>
        <v>1833</v>
      </c>
      <c r="F8" s="31">
        <f>43279+6091-1000</f>
        <v>48370</v>
      </c>
      <c r="G8" s="32">
        <f>D8+E8-F8</f>
        <v>2795</v>
      </c>
      <c r="H8" s="39">
        <f>-3000-500</f>
        <v>-3500</v>
      </c>
      <c r="I8" s="60">
        <f>-875-100-500-500</f>
        <v>-1975</v>
      </c>
      <c r="J8" s="40">
        <f>-352-250-100-80-28</f>
        <v>-810</v>
      </c>
      <c r="K8" s="50">
        <f>G8+J8+I8</f>
        <v>10</v>
      </c>
      <c r="L8" s="37">
        <f>-2000-1000</f>
        <v>-3000</v>
      </c>
      <c r="M8" s="51" t="s">
        <v>17</v>
      </c>
    </row>
    <row r="9" spans="1:14" ht="19.899999999999999" customHeight="1" x14ac:dyDescent="0.2">
      <c r="A9" s="49"/>
      <c r="B9" s="21" t="s">
        <v>25</v>
      </c>
      <c r="C9" s="22" t="s">
        <v>26</v>
      </c>
      <c r="D9" s="27">
        <f>2057</f>
        <v>2057</v>
      </c>
      <c r="E9" s="31">
        <f>131-173</f>
        <v>-42</v>
      </c>
      <c r="F9" s="31">
        <v>265</v>
      </c>
      <c r="G9" s="32">
        <f>D9+E9-F9</f>
        <v>1750</v>
      </c>
      <c r="H9">
        <v>0</v>
      </c>
      <c r="I9" s="50">
        <v>0</v>
      </c>
      <c r="J9" s="71">
        <v>0</v>
      </c>
      <c r="K9" s="50">
        <f>G9+I9+J9</f>
        <v>1750</v>
      </c>
      <c r="L9" s="37">
        <v>0</v>
      </c>
      <c r="M9" s="51"/>
      <c r="N9" s="59"/>
    </row>
    <row r="10" spans="1:14" s="4" customFormat="1" ht="19.899999999999999" customHeight="1" x14ac:dyDescent="0.2">
      <c r="A10" s="46"/>
      <c r="B10" s="52" t="s">
        <v>6</v>
      </c>
      <c r="C10" s="53"/>
      <c r="D10" s="28"/>
      <c r="E10" s="32"/>
      <c r="F10" s="32"/>
      <c r="G10" s="32"/>
      <c r="H10" s="32"/>
      <c r="I10" s="40"/>
      <c r="J10" s="40"/>
      <c r="K10" s="1"/>
      <c r="L10" s="37"/>
      <c r="M10"/>
    </row>
    <row r="11" spans="1:14" s="4" customFormat="1" ht="19.899999999999999" customHeight="1" x14ac:dyDescent="0.2">
      <c r="A11" s="46"/>
      <c r="B11" s="54" t="s">
        <v>15</v>
      </c>
      <c r="C11" s="53"/>
      <c r="D11" s="28"/>
      <c r="E11" s="32"/>
      <c r="F11" s="32"/>
      <c r="G11" s="32"/>
      <c r="H11" s="32"/>
      <c r="I11" s="40"/>
      <c r="J11" s="40"/>
      <c r="K11" s="1"/>
      <c r="L11" s="37"/>
      <c r="M11"/>
    </row>
    <row r="12" spans="1:14" s="4" customFormat="1" ht="19.899999999999999" customHeight="1" x14ac:dyDescent="0.2">
      <c r="A12" s="46"/>
      <c r="B12" s="28" t="s">
        <v>21</v>
      </c>
      <c r="C12" s="24">
        <v>100</v>
      </c>
      <c r="D12" s="29">
        <v>106</v>
      </c>
      <c r="E12" s="33">
        <v>0</v>
      </c>
      <c r="F12" s="33">
        <v>0</v>
      </c>
      <c r="G12" s="33">
        <f>D12+F12+E12</f>
        <v>106</v>
      </c>
      <c r="H12" s="33">
        <v>0</v>
      </c>
      <c r="I12" s="38">
        <v>0</v>
      </c>
      <c r="J12" s="40">
        <v>0</v>
      </c>
      <c r="K12" s="1">
        <f>G12+I12+J12</f>
        <v>106</v>
      </c>
      <c r="L12" s="37">
        <v>0</v>
      </c>
      <c r="M12" s="51"/>
    </row>
    <row r="13" spans="1:14" s="4" customFormat="1" ht="19.899999999999999" customHeight="1" x14ac:dyDescent="0.2">
      <c r="A13" s="46"/>
      <c r="B13" s="28" t="s">
        <v>11</v>
      </c>
      <c r="C13" s="24">
        <v>150</v>
      </c>
      <c r="D13" s="29">
        <v>445</v>
      </c>
      <c r="E13" s="33">
        <v>-16</v>
      </c>
      <c r="F13" s="33">
        <v>-222</v>
      </c>
      <c r="G13" s="33">
        <f>D13+F13+E13</f>
        <v>207</v>
      </c>
      <c r="H13" s="33">
        <v>0</v>
      </c>
      <c r="I13" s="38">
        <v>0</v>
      </c>
      <c r="J13" s="40">
        <v>0</v>
      </c>
      <c r="K13" s="1">
        <f t="shared" ref="K13:K19" si="0">G13+I13+J13</f>
        <v>207</v>
      </c>
      <c r="L13" s="37">
        <v>0</v>
      </c>
    </row>
    <row r="14" spans="1:14" s="4" customFormat="1" ht="19.899999999999999" customHeight="1" x14ac:dyDescent="0.2">
      <c r="A14" s="46"/>
      <c r="B14" s="28" t="s">
        <v>0</v>
      </c>
      <c r="C14" s="24">
        <v>100</v>
      </c>
      <c r="D14" s="28">
        <v>86</v>
      </c>
      <c r="E14" s="33">
        <v>0</v>
      </c>
      <c r="F14" s="32">
        <v>-53</v>
      </c>
      <c r="G14" s="33">
        <f t="shared" ref="G14:G19" si="1">D14+F14+E14</f>
        <v>33</v>
      </c>
      <c r="H14" s="33">
        <v>0</v>
      </c>
      <c r="I14" s="38">
        <v>0</v>
      </c>
      <c r="J14" s="40">
        <v>0</v>
      </c>
      <c r="K14" s="1">
        <f t="shared" si="0"/>
        <v>33</v>
      </c>
      <c r="L14" s="37">
        <v>0</v>
      </c>
      <c r="M14" s="51" t="s">
        <v>16</v>
      </c>
    </row>
    <row r="15" spans="1:14" s="4" customFormat="1" ht="19.899999999999999" customHeight="1" x14ac:dyDescent="0.2">
      <c r="A15" s="46"/>
      <c r="B15" s="28" t="s">
        <v>12</v>
      </c>
      <c r="C15" s="23" t="s">
        <v>26</v>
      </c>
      <c r="D15" s="29">
        <v>11</v>
      </c>
      <c r="E15" s="33">
        <v>0</v>
      </c>
      <c r="F15" s="33">
        <v>0</v>
      </c>
      <c r="G15" s="33">
        <f t="shared" si="1"/>
        <v>11</v>
      </c>
      <c r="H15" s="33">
        <v>0</v>
      </c>
      <c r="I15" s="38">
        <v>0</v>
      </c>
      <c r="J15" s="40">
        <v>0</v>
      </c>
      <c r="K15" s="1">
        <f t="shared" si="0"/>
        <v>11</v>
      </c>
      <c r="L15" s="37">
        <v>0</v>
      </c>
    </row>
    <row r="16" spans="1:14" s="4" customFormat="1" ht="19.899999999999999" customHeight="1" x14ac:dyDescent="0.2">
      <c r="A16" s="46"/>
      <c r="B16" s="28" t="s">
        <v>18</v>
      </c>
      <c r="C16" s="23" t="s">
        <v>26</v>
      </c>
      <c r="D16" s="29">
        <v>920</v>
      </c>
      <c r="E16" s="33">
        <v>-7</v>
      </c>
      <c r="F16" s="33">
        <v>-454</v>
      </c>
      <c r="G16" s="33">
        <f t="shared" si="1"/>
        <v>459</v>
      </c>
      <c r="H16" s="33">
        <v>0</v>
      </c>
      <c r="I16" s="38">
        <v>0</v>
      </c>
      <c r="J16" s="40">
        <v>0</v>
      </c>
      <c r="K16" s="1">
        <f t="shared" si="0"/>
        <v>459</v>
      </c>
      <c r="L16" s="37">
        <v>0</v>
      </c>
    </row>
    <row r="17" spans="1:13" s="4" customFormat="1" ht="19.899999999999999" customHeight="1" x14ac:dyDescent="0.2">
      <c r="A17" s="49"/>
      <c r="B17" s="28" t="s">
        <v>19</v>
      </c>
      <c r="C17" s="23">
        <v>15</v>
      </c>
      <c r="D17" s="29">
        <v>61</v>
      </c>
      <c r="E17" s="33">
        <v>0</v>
      </c>
      <c r="F17" s="33">
        <v>-46</v>
      </c>
      <c r="G17" s="33">
        <f t="shared" si="1"/>
        <v>15</v>
      </c>
      <c r="H17" s="33">
        <v>0</v>
      </c>
      <c r="I17" s="38">
        <v>0</v>
      </c>
      <c r="J17" s="40">
        <v>0</v>
      </c>
      <c r="K17" s="1">
        <f t="shared" si="0"/>
        <v>15</v>
      </c>
      <c r="L17" s="37">
        <v>0</v>
      </c>
    </row>
    <row r="18" spans="1:13" ht="19.899999999999999" customHeight="1" x14ac:dyDescent="0.2">
      <c r="A18" s="49"/>
      <c r="B18" s="21" t="s">
        <v>1</v>
      </c>
      <c r="C18" s="23" t="s">
        <v>26</v>
      </c>
      <c r="D18" s="27">
        <v>3755</v>
      </c>
      <c r="E18" s="33">
        <v>-2660</v>
      </c>
      <c r="F18" s="33">
        <v>-865</v>
      </c>
      <c r="G18" s="33">
        <f t="shared" si="1"/>
        <v>230</v>
      </c>
      <c r="H18" s="33">
        <v>0</v>
      </c>
      <c r="I18" s="40">
        <v>0</v>
      </c>
      <c r="J18" s="40">
        <v>-210</v>
      </c>
      <c r="K18" s="1">
        <f>G18+I18+J18+H18</f>
        <v>20</v>
      </c>
      <c r="L18" s="37">
        <v>0</v>
      </c>
      <c r="M18" s="51"/>
    </row>
    <row r="19" spans="1:13" s="4" customFormat="1" ht="19.899999999999999" customHeight="1" x14ac:dyDescent="0.2">
      <c r="A19" s="46"/>
      <c r="B19" s="21" t="s">
        <v>2</v>
      </c>
      <c r="C19" s="23" t="s">
        <v>26</v>
      </c>
      <c r="D19" s="27">
        <v>1501</v>
      </c>
      <c r="E19" s="33">
        <v>0</v>
      </c>
      <c r="F19" s="33">
        <v>0</v>
      </c>
      <c r="G19" s="33">
        <f t="shared" si="1"/>
        <v>1501</v>
      </c>
      <c r="H19" s="33">
        <v>0</v>
      </c>
      <c r="I19" s="40">
        <v>0</v>
      </c>
      <c r="J19" s="40">
        <v>0</v>
      </c>
      <c r="K19" s="1">
        <f t="shared" si="0"/>
        <v>1501</v>
      </c>
      <c r="L19" s="37">
        <v>0</v>
      </c>
    </row>
    <row r="20" spans="1:13" s="4" customFormat="1" ht="19.899999999999999" customHeight="1" x14ac:dyDescent="0.2">
      <c r="A20" s="46"/>
      <c r="B20" s="52" t="s">
        <v>10</v>
      </c>
      <c r="C20" s="24"/>
      <c r="D20" s="29"/>
      <c r="E20" s="33"/>
      <c r="F20" s="33"/>
      <c r="G20" s="33"/>
      <c r="H20" s="33"/>
      <c r="I20" s="40"/>
      <c r="J20" s="40"/>
      <c r="K20" s="1"/>
      <c r="L20" s="37"/>
      <c r="M20"/>
    </row>
    <row r="21" spans="1:13" s="4" customFormat="1" ht="19.899999999999999" customHeight="1" x14ac:dyDescent="0.2">
      <c r="A21" s="46"/>
      <c r="B21" s="28" t="s">
        <v>3</v>
      </c>
      <c r="C21" s="23" t="s">
        <v>26</v>
      </c>
      <c r="D21" s="29">
        <v>357</v>
      </c>
      <c r="E21" s="33">
        <v>-91</v>
      </c>
      <c r="F21" s="33">
        <v>0</v>
      </c>
      <c r="G21" s="33">
        <f>D21+E21</f>
        <v>266</v>
      </c>
      <c r="H21" s="33">
        <v>0</v>
      </c>
      <c r="I21" s="40">
        <v>0</v>
      </c>
      <c r="J21" s="40">
        <v>0</v>
      </c>
      <c r="K21" s="1">
        <f>G21+I21+J21</f>
        <v>266</v>
      </c>
      <c r="L21" s="37">
        <v>0</v>
      </c>
      <c r="M21" s="55"/>
    </row>
    <row r="22" spans="1:13" s="45" customFormat="1" ht="25.5" customHeight="1" x14ac:dyDescent="0.2">
      <c r="A22" s="49"/>
      <c r="B22" s="28" t="s">
        <v>4</v>
      </c>
      <c r="C22" s="23" t="s">
        <v>26</v>
      </c>
      <c r="D22" s="29">
        <v>180</v>
      </c>
      <c r="E22" s="33">
        <v>0</v>
      </c>
      <c r="F22" s="33">
        <v>0</v>
      </c>
      <c r="G22" s="33">
        <f>D22+F22</f>
        <v>180</v>
      </c>
      <c r="H22" s="33">
        <v>0</v>
      </c>
      <c r="I22" s="40">
        <v>0</v>
      </c>
      <c r="J22" s="40">
        <v>0</v>
      </c>
      <c r="K22" s="1">
        <f>G22+I22+J22</f>
        <v>180</v>
      </c>
      <c r="L22" s="37">
        <v>0</v>
      </c>
      <c r="M22" s="55"/>
    </row>
    <row r="23" spans="1:13" s="45" customFormat="1" ht="18.75" customHeight="1" thickBot="1" x14ac:dyDescent="0.25">
      <c r="A23" s="49"/>
      <c r="B23" s="30" t="s">
        <v>7</v>
      </c>
      <c r="C23" s="25" t="s">
        <v>26</v>
      </c>
      <c r="D23" s="30">
        <v>1011</v>
      </c>
      <c r="E23" s="34">
        <v>0</v>
      </c>
      <c r="F23" s="34">
        <v>0</v>
      </c>
      <c r="G23" s="36">
        <f>D23+E23</f>
        <v>1011</v>
      </c>
      <c r="H23" s="36">
        <v>0</v>
      </c>
      <c r="I23" s="41">
        <v>0</v>
      </c>
      <c r="J23" s="41">
        <v>0</v>
      </c>
      <c r="K23" s="42">
        <f>G23+I23+J23</f>
        <v>1011</v>
      </c>
      <c r="L23" s="43">
        <v>0</v>
      </c>
      <c r="M23" s="51" t="s">
        <v>38</v>
      </c>
    </row>
    <row r="24" spans="1:13" s="45" customFormat="1" ht="13.5" thickBot="1" x14ac:dyDescent="0.25">
      <c r="A24" s="49"/>
      <c r="F24" s="35"/>
      <c r="G24" s="56" t="s">
        <v>13</v>
      </c>
      <c r="H24" s="57">
        <f>SUM(H8:H23)</f>
        <v>-3500</v>
      </c>
      <c r="I24" s="57">
        <f>SUM(I8:I23)</f>
        <v>-1975</v>
      </c>
      <c r="J24" s="57">
        <f>SUM(J8:J23)</f>
        <v>-1020</v>
      </c>
      <c r="K24" s="58"/>
    </row>
    <row r="25" spans="1:13" ht="10.5" customHeight="1" x14ac:dyDescent="0.2">
      <c r="A25" s="49"/>
      <c r="B25" s="77" t="s">
        <v>23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 ht="40.5" customHeight="1" x14ac:dyDescent="0.2">
      <c r="A26" s="5"/>
      <c r="B26" s="74" t="s">
        <v>42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ht="20.25" customHeight="1" x14ac:dyDescent="0.2">
      <c r="A27" s="5"/>
      <c r="B27" s="74" t="s">
        <v>39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34.5" customHeight="1" x14ac:dyDescent="0.2">
      <c r="B28" s="74" t="s">
        <v>41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x14ac:dyDescent="0.2">
      <c r="J29" s="3"/>
    </row>
    <row r="30" spans="1:13" x14ac:dyDescent="0.2">
      <c r="J30" s="3"/>
    </row>
    <row r="31" spans="1:13" x14ac:dyDescent="0.2">
      <c r="J31" s="3"/>
    </row>
    <row r="32" spans="1:13" x14ac:dyDescent="0.2">
      <c r="J32" s="3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  <row r="37" spans="10:10" x14ac:dyDescent="0.2">
      <c r="J37" s="3"/>
    </row>
    <row r="38" spans="10:10" x14ac:dyDescent="0.2">
      <c r="J38" s="3"/>
    </row>
    <row r="39" spans="10:10" x14ac:dyDescent="0.2">
      <c r="J39" s="3"/>
    </row>
  </sheetData>
  <mergeCells count="7">
    <mergeCell ref="B28:M28"/>
    <mergeCell ref="A1:L1"/>
    <mergeCell ref="B3:L3"/>
    <mergeCell ref="B4:L4"/>
    <mergeCell ref="B25:M25"/>
    <mergeCell ref="B26:M26"/>
    <mergeCell ref="B27:M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F5F7-A0E2-4FF1-A501-BDE56B7DE176}">
  <dimension ref="A1:N28"/>
  <sheetViews>
    <sheetView workbookViewId="0">
      <selection activeCell="B26" sqref="B26:M26"/>
    </sheetView>
  </sheetViews>
  <sheetFormatPr defaultRowHeight="12.75" x14ac:dyDescent="0.2"/>
  <cols>
    <col min="1" max="1" width="2.7109375" customWidth="1"/>
    <col min="2" max="2" width="26.42578125" customWidth="1"/>
    <col min="3" max="3" width="9.85546875" customWidth="1"/>
    <col min="4" max="4" width="10.5703125" customWidth="1"/>
    <col min="5" max="5" width="13" customWidth="1"/>
    <col min="6" max="6" width="12.5703125" bestFit="1" customWidth="1"/>
    <col min="7" max="7" width="14.7109375" style="3" bestFit="1" customWidth="1"/>
    <col min="8" max="8" width="14.7109375" style="3" hidden="1" customWidth="1"/>
    <col min="9" max="9" width="15.42578125" bestFit="1" customWidth="1"/>
    <col min="10" max="10" width="17.42578125" style="3" bestFit="1" customWidth="1"/>
    <col min="11" max="11" width="15.42578125" bestFit="1" customWidth="1"/>
    <col min="12" max="12" width="16.5703125" customWidth="1"/>
    <col min="257" max="257" width="2.7109375" customWidth="1"/>
    <col min="258" max="258" width="26.42578125" customWidth="1"/>
    <col min="259" max="259" width="9.85546875" customWidth="1"/>
    <col min="260" max="260" width="10.5703125" customWidth="1"/>
    <col min="261" max="261" width="13" customWidth="1"/>
    <col min="262" max="262" width="12.5703125" bestFit="1" customWidth="1"/>
    <col min="263" max="263" width="14.7109375" bestFit="1" customWidth="1"/>
    <col min="264" max="264" width="14.7109375" customWidth="1"/>
    <col min="265" max="265" width="13.42578125" customWidth="1"/>
    <col min="266" max="266" width="13" customWidth="1"/>
    <col min="267" max="267" width="15.42578125" bestFit="1" customWidth="1"/>
    <col min="268" max="268" width="16.5703125" customWidth="1"/>
    <col min="513" max="513" width="2.7109375" customWidth="1"/>
    <col min="514" max="514" width="26.42578125" customWidth="1"/>
    <col min="515" max="515" width="9.85546875" customWidth="1"/>
    <col min="516" max="516" width="10.5703125" customWidth="1"/>
    <col min="517" max="517" width="13" customWidth="1"/>
    <col min="518" max="518" width="12.5703125" bestFit="1" customWidth="1"/>
    <col min="519" max="519" width="14.7109375" bestFit="1" customWidth="1"/>
    <col min="520" max="520" width="14.7109375" customWidth="1"/>
    <col min="521" max="521" width="13.42578125" customWidth="1"/>
    <col min="522" max="522" width="13" customWidth="1"/>
    <col min="523" max="523" width="15.42578125" bestFit="1" customWidth="1"/>
    <col min="524" max="524" width="16.5703125" customWidth="1"/>
    <col min="769" max="769" width="2.7109375" customWidth="1"/>
    <col min="770" max="770" width="26.42578125" customWidth="1"/>
    <col min="771" max="771" width="9.85546875" customWidth="1"/>
    <col min="772" max="772" width="10.5703125" customWidth="1"/>
    <col min="773" max="773" width="13" customWidth="1"/>
    <col min="774" max="774" width="12.5703125" bestFit="1" customWidth="1"/>
    <col min="775" max="775" width="14.7109375" bestFit="1" customWidth="1"/>
    <col min="776" max="776" width="14.7109375" customWidth="1"/>
    <col min="777" max="777" width="13.42578125" customWidth="1"/>
    <col min="778" max="778" width="13" customWidth="1"/>
    <col min="779" max="779" width="15.42578125" bestFit="1" customWidth="1"/>
    <col min="780" max="780" width="16.5703125" customWidth="1"/>
    <col min="1025" max="1025" width="2.7109375" customWidth="1"/>
    <col min="1026" max="1026" width="26.42578125" customWidth="1"/>
    <col min="1027" max="1027" width="9.85546875" customWidth="1"/>
    <col min="1028" max="1028" width="10.5703125" customWidth="1"/>
    <col min="1029" max="1029" width="13" customWidth="1"/>
    <col min="1030" max="1030" width="12.5703125" bestFit="1" customWidth="1"/>
    <col min="1031" max="1031" width="14.7109375" bestFit="1" customWidth="1"/>
    <col min="1032" max="1032" width="14.7109375" customWidth="1"/>
    <col min="1033" max="1033" width="13.42578125" customWidth="1"/>
    <col min="1034" max="1034" width="13" customWidth="1"/>
    <col min="1035" max="1035" width="15.42578125" bestFit="1" customWidth="1"/>
    <col min="1036" max="1036" width="16.5703125" customWidth="1"/>
    <col min="1281" max="1281" width="2.7109375" customWidth="1"/>
    <col min="1282" max="1282" width="26.42578125" customWidth="1"/>
    <col min="1283" max="1283" width="9.85546875" customWidth="1"/>
    <col min="1284" max="1284" width="10.5703125" customWidth="1"/>
    <col min="1285" max="1285" width="13" customWidth="1"/>
    <col min="1286" max="1286" width="12.5703125" bestFit="1" customWidth="1"/>
    <col min="1287" max="1287" width="14.7109375" bestFit="1" customWidth="1"/>
    <col min="1288" max="1288" width="14.7109375" customWidth="1"/>
    <col min="1289" max="1289" width="13.42578125" customWidth="1"/>
    <col min="1290" max="1290" width="13" customWidth="1"/>
    <col min="1291" max="1291" width="15.42578125" bestFit="1" customWidth="1"/>
    <col min="1292" max="1292" width="16.5703125" customWidth="1"/>
    <col min="1537" max="1537" width="2.7109375" customWidth="1"/>
    <col min="1538" max="1538" width="26.42578125" customWidth="1"/>
    <col min="1539" max="1539" width="9.85546875" customWidth="1"/>
    <col min="1540" max="1540" width="10.5703125" customWidth="1"/>
    <col min="1541" max="1541" width="13" customWidth="1"/>
    <col min="1542" max="1542" width="12.5703125" bestFit="1" customWidth="1"/>
    <col min="1543" max="1543" width="14.7109375" bestFit="1" customWidth="1"/>
    <col min="1544" max="1544" width="14.7109375" customWidth="1"/>
    <col min="1545" max="1545" width="13.42578125" customWidth="1"/>
    <col min="1546" max="1546" width="13" customWidth="1"/>
    <col min="1547" max="1547" width="15.42578125" bestFit="1" customWidth="1"/>
    <col min="1548" max="1548" width="16.5703125" customWidth="1"/>
    <col min="1793" max="1793" width="2.7109375" customWidth="1"/>
    <col min="1794" max="1794" width="26.42578125" customWidth="1"/>
    <col min="1795" max="1795" width="9.85546875" customWidth="1"/>
    <col min="1796" max="1796" width="10.5703125" customWidth="1"/>
    <col min="1797" max="1797" width="13" customWidth="1"/>
    <col min="1798" max="1798" width="12.5703125" bestFit="1" customWidth="1"/>
    <col min="1799" max="1799" width="14.7109375" bestFit="1" customWidth="1"/>
    <col min="1800" max="1800" width="14.7109375" customWidth="1"/>
    <col min="1801" max="1801" width="13.42578125" customWidth="1"/>
    <col min="1802" max="1802" width="13" customWidth="1"/>
    <col min="1803" max="1803" width="15.42578125" bestFit="1" customWidth="1"/>
    <col min="1804" max="1804" width="16.5703125" customWidth="1"/>
    <col min="2049" max="2049" width="2.7109375" customWidth="1"/>
    <col min="2050" max="2050" width="26.42578125" customWidth="1"/>
    <col min="2051" max="2051" width="9.85546875" customWidth="1"/>
    <col min="2052" max="2052" width="10.5703125" customWidth="1"/>
    <col min="2053" max="2053" width="13" customWidth="1"/>
    <col min="2054" max="2054" width="12.5703125" bestFit="1" customWidth="1"/>
    <col min="2055" max="2055" width="14.7109375" bestFit="1" customWidth="1"/>
    <col min="2056" max="2056" width="14.7109375" customWidth="1"/>
    <col min="2057" max="2057" width="13.42578125" customWidth="1"/>
    <col min="2058" max="2058" width="13" customWidth="1"/>
    <col min="2059" max="2059" width="15.42578125" bestFit="1" customWidth="1"/>
    <col min="2060" max="2060" width="16.5703125" customWidth="1"/>
    <col min="2305" max="2305" width="2.7109375" customWidth="1"/>
    <col min="2306" max="2306" width="26.42578125" customWidth="1"/>
    <col min="2307" max="2307" width="9.85546875" customWidth="1"/>
    <col min="2308" max="2308" width="10.5703125" customWidth="1"/>
    <col min="2309" max="2309" width="13" customWidth="1"/>
    <col min="2310" max="2310" width="12.5703125" bestFit="1" customWidth="1"/>
    <col min="2311" max="2311" width="14.7109375" bestFit="1" customWidth="1"/>
    <col min="2312" max="2312" width="14.7109375" customWidth="1"/>
    <col min="2313" max="2313" width="13.42578125" customWidth="1"/>
    <col min="2314" max="2314" width="13" customWidth="1"/>
    <col min="2315" max="2315" width="15.42578125" bestFit="1" customWidth="1"/>
    <col min="2316" max="2316" width="16.5703125" customWidth="1"/>
    <col min="2561" max="2561" width="2.7109375" customWidth="1"/>
    <col min="2562" max="2562" width="26.42578125" customWidth="1"/>
    <col min="2563" max="2563" width="9.85546875" customWidth="1"/>
    <col min="2564" max="2564" width="10.5703125" customWidth="1"/>
    <col min="2565" max="2565" width="13" customWidth="1"/>
    <col min="2566" max="2566" width="12.5703125" bestFit="1" customWidth="1"/>
    <col min="2567" max="2567" width="14.7109375" bestFit="1" customWidth="1"/>
    <col min="2568" max="2568" width="14.7109375" customWidth="1"/>
    <col min="2569" max="2569" width="13.42578125" customWidth="1"/>
    <col min="2570" max="2570" width="13" customWidth="1"/>
    <col min="2571" max="2571" width="15.42578125" bestFit="1" customWidth="1"/>
    <col min="2572" max="2572" width="16.5703125" customWidth="1"/>
    <col min="2817" max="2817" width="2.7109375" customWidth="1"/>
    <col min="2818" max="2818" width="26.42578125" customWidth="1"/>
    <col min="2819" max="2819" width="9.85546875" customWidth="1"/>
    <col min="2820" max="2820" width="10.5703125" customWidth="1"/>
    <col min="2821" max="2821" width="13" customWidth="1"/>
    <col min="2822" max="2822" width="12.5703125" bestFit="1" customWidth="1"/>
    <col min="2823" max="2823" width="14.7109375" bestFit="1" customWidth="1"/>
    <col min="2824" max="2824" width="14.7109375" customWidth="1"/>
    <col min="2825" max="2825" width="13.42578125" customWidth="1"/>
    <col min="2826" max="2826" width="13" customWidth="1"/>
    <col min="2827" max="2827" width="15.42578125" bestFit="1" customWidth="1"/>
    <col min="2828" max="2828" width="16.5703125" customWidth="1"/>
    <col min="3073" max="3073" width="2.7109375" customWidth="1"/>
    <col min="3074" max="3074" width="26.42578125" customWidth="1"/>
    <col min="3075" max="3075" width="9.85546875" customWidth="1"/>
    <col min="3076" max="3076" width="10.5703125" customWidth="1"/>
    <col min="3077" max="3077" width="13" customWidth="1"/>
    <col min="3078" max="3078" width="12.5703125" bestFit="1" customWidth="1"/>
    <col min="3079" max="3079" width="14.7109375" bestFit="1" customWidth="1"/>
    <col min="3080" max="3080" width="14.7109375" customWidth="1"/>
    <col min="3081" max="3081" width="13.42578125" customWidth="1"/>
    <col min="3082" max="3082" width="13" customWidth="1"/>
    <col min="3083" max="3083" width="15.42578125" bestFit="1" customWidth="1"/>
    <col min="3084" max="3084" width="16.5703125" customWidth="1"/>
    <col min="3329" max="3329" width="2.7109375" customWidth="1"/>
    <col min="3330" max="3330" width="26.42578125" customWidth="1"/>
    <col min="3331" max="3331" width="9.85546875" customWidth="1"/>
    <col min="3332" max="3332" width="10.5703125" customWidth="1"/>
    <col min="3333" max="3333" width="13" customWidth="1"/>
    <col min="3334" max="3334" width="12.5703125" bestFit="1" customWidth="1"/>
    <col min="3335" max="3335" width="14.7109375" bestFit="1" customWidth="1"/>
    <col min="3336" max="3336" width="14.7109375" customWidth="1"/>
    <col min="3337" max="3337" width="13.42578125" customWidth="1"/>
    <col min="3338" max="3338" width="13" customWidth="1"/>
    <col min="3339" max="3339" width="15.42578125" bestFit="1" customWidth="1"/>
    <col min="3340" max="3340" width="16.5703125" customWidth="1"/>
    <col min="3585" max="3585" width="2.7109375" customWidth="1"/>
    <col min="3586" max="3586" width="26.42578125" customWidth="1"/>
    <col min="3587" max="3587" width="9.85546875" customWidth="1"/>
    <col min="3588" max="3588" width="10.5703125" customWidth="1"/>
    <col min="3589" max="3589" width="13" customWidth="1"/>
    <col min="3590" max="3590" width="12.5703125" bestFit="1" customWidth="1"/>
    <col min="3591" max="3591" width="14.7109375" bestFit="1" customWidth="1"/>
    <col min="3592" max="3592" width="14.7109375" customWidth="1"/>
    <col min="3593" max="3593" width="13.42578125" customWidth="1"/>
    <col min="3594" max="3594" width="13" customWidth="1"/>
    <col min="3595" max="3595" width="15.42578125" bestFit="1" customWidth="1"/>
    <col min="3596" max="3596" width="16.5703125" customWidth="1"/>
    <col min="3841" max="3841" width="2.7109375" customWidth="1"/>
    <col min="3842" max="3842" width="26.42578125" customWidth="1"/>
    <col min="3843" max="3843" width="9.85546875" customWidth="1"/>
    <col min="3844" max="3844" width="10.5703125" customWidth="1"/>
    <col min="3845" max="3845" width="13" customWidth="1"/>
    <col min="3846" max="3846" width="12.5703125" bestFit="1" customWidth="1"/>
    <col min="3847" max="3847" width="14.7109375" bestFit="1" customWidth="1"/>
    <col min="3848" max="3848" width="14.7109375" customWidth="1"/>
    <col min="3849" max="3849" width="13.42578125" customWidth="1"/>
    <col min="3850" max="3850" width="13" customWidth="1"/>
    <col min="3851" max="3851" width="15.42578125" bestFit="1" customWidth="1"/>
    <col min="3852" max="3852" width="16.5703125" customWidth="1"/>
    <col min="4097" max="4097" width="2.7109375" customWidth="1"/>
    <col min="4098" max="4098" width="26.42578125" customWidth="1"/>
    <col min="4099" max="4099" width="9.85546875" customWidth="1"/>
    <col min="4100" max="4100" width="10.5703125" customWidth="1"/>
    <col min="4101" max="4101" width="13" customWidth="1"/>
    <col min="4102" max="4102" width="12.5703125" bestFit="1" customWidth="1"/>
    <col min="4103" max="4103" width="14.7109375" bestFit="1" customWidth="1"/>
    <col min="4104" max="4104" width="14.7109375" customWidth="1"/>
    <col min="4105" max="4105" width="13.42578125" customWidth="1"/>
    <col min="4106" max="4106" width="13" customWidth="1"/>
    <col min="4107" max="4107" width="15.42578125" bestFit="1" customWidth="1"/>
    <col min="4108" max="4108" width="16.5703125" customWidth="1"/>
    <col min="4353" max="4353" width="2.7109375" customWidth="1"/>
    <col min="4354" max="4354" width="26.42578125" customWidth="1"/>
    <col min="4355" max="4355" width="9.85546875" customWidth="1"/>
    <col min="4356" max="4356" width="10.5703125" customWidth="1"/>
    <col min="4357" max="4357" width="13" customWidth="1"/>
    <col min="4358" max="4358" width="12.5703125" bestFit="1" customWidth="1"/>
    <col min="4359" max="4359" width="14.7109375" bestFit="1" customWidth="1"/>
    <col min="4360" max="4360" width="14.7109375" customWidth="1"/>
    <col min="4361" max="4361" width="13.42578125" customWidth="1"/>
    <col min="4362" max="4362" width="13" customWidth="1"/>
    <col min="4363" max="4363" width="15.42578125" bestFit="1" customWidth="1"/>
    <col min="4364" max="4364" width="16.5703125" customWidth="1"/>
    <col min="4609" max="4609" width="2.7109375" customWidth="1"/>
    <col min="4610" max="4610" width="26.42578125" customWidth="1"/>
    <col min="4611" max="4611" width="9.85546875" customWidth="1"/>
    <col min="4612" max="4612" width="10.5703125" customWidth="1"/>
    <col min="4613" max="4613" width="13" customWidth="1"/>
    <col min="4614" max="4614" width="12.5703125" bestFit="1" customWidth="1"/>
    <col min="4615" max="4615" width="14.7109375" bestFit="1" customWidth="1"/>
    <col min="4616" max="4616" width="14.7109375" customWidth="1"/>
    <col min="4617" max="4617" width="13.42578125" customWidth="1"/>
    <col min="4618" max="4618" width="13" customWidth="1"/>
    <col min="4619" max="4619" width="15.42578125" bestFit="1" customWidth="1"/>
    <col min="4620" max="4620" width="16.5703125" customWidth="1"/>
    <col min="4865" max="4865" width="2.7109375" customWidth="1"/>
    <col min="4866" max="4866" width="26.42578125" customWidth="1"/>
    <col min="4867" max="4867" width="9.85546875" customWidth="1"/>
    <col min="4868" max="4868" width="10.5703125" customWidth="1"/>
    <col min="4869" max="4869" width="13" customWidth="1"/>
    <col min="4870" max="4870" width="12.5703125" bestFit="1" customWidth="1"/>
    <col min="4871" max="4871" width="14.7109375" bestFit="1" customWidth="1"/>
    <col min="4872" max="4872" width="14.7109375" customWidth="1"/>
    <col min="4873" max="4873" width="13.42578125" customWidth="1"/>
    <col min="4874" max="4874" width="13" customWidth="1"/>
    <col min="4875" max="4875" width="15.42578125" bestFit="1" customWidth="1"/>
    <col min="4876" max="4876" width="16.5703125" customWidth="1"/>
    <col min="5121" max="5121" width="2.7109375" customWidth="1"/>
    <col min="5122" max="5122" width="26.42578125" customWidth="1"/>
    <col min="5123" max="5123" width="9.85546875" customWidth="1"/>
    <col min="5124" max="5124" width="10.5703125" customWidth="1"/>
    <col min="5125" max="5125" width="13" customWidth="1"/>
    <col min="5126" max="5126" width="12.5703125" bestFit="1" customWidth="1"/>
    <col min="5127" max="5127" width="14.7109375" bestFit="1" customWidth="1"/>
    <col min="5128" max="5128" width="14.7109375" customWidth="1"/>
    <col min="5129" max="5129" width="13.42578125" customWidth="1"/>
    <col min="5130" max="5130" width="13" customWidth="1"/>
    <col min="5131" max="5131" width="15.42578125" bestFit="1" customWidth="1"/>
    <col min="5132" max="5132" width="16.5703125" customWidth="1"/>
    <col min="5377" max="5377" width="2.7109375" customWidth="1"/>
    <col min="5378" max="5378" width="26.42578125" customWidth="1"/>
    <col min="5379" max="5379" width="9.85546875" customWidth="1"/>
    <col min="5380" max="5380" width="10.5703125" customWidth="1"/>
    <col min="5381" max="5381" width="13" customWidth="1"/>
    <col min="5382" max="5382" width="12.5703125" bestFit="1" customWidth="1"/>
    <col min="5383" max="5383" width="14.7109375" bestFit="1" customWidth="1"/>
    <col min="5384" max="5384" width="14.7109375" customWidth="1"/>
    <col min="5385" max="5385" width="13.42578125" customWidth="1"/>
    <col min="5386" max="5386" width="13" customWidth="1"/>
    <col min="5387" max="5387" width="15.42578125" bestFit="1" customWidth="1"/>
    <col min="5388" max="5388" width="16.5703125" customWidth="1"/>
    <col min="5633" max="5633" width="2.7109375" customWidth="1"/>
    <col min="5634" max="5634" width="26.42578125" customWidth="1"/>
    <col min="5635" max="5635" width="9.85546875" customWidth="1"/>
    <col min="5636" max="5636" width="10.5703125" customWidth="1"/>
    <col min="5637" max="5637" width="13" customWidth="1"/>
    <col min="5638" max="5638" width="12.5703125" bestFit="1" customWidth="1"/>
    <col min="5639" max="5639" width="14.7109375" bestFit="1" customWidth="1"/>
    <col min="5640" max="5640" width="14.7109375" customWidth="1"/>
    <col min="5641" max="5641" width="13.42578125" customWidth="1"/>
    <col min="5642" max="5642" width="13" customWidth="1"/>
    <col min="5643" max="5643" width="15.42578125" bestFit="1" customWidth="1"/>
    <col min="5644" max="5644" width="16.5703125" customWidth="1"/>
    <col min="5889" max="5889" width="2.7109375" customWidth="1"/>
    <col min="5890" max="5890" width="26.42578125" customWidth="1"/>
    <col min="5891" max="5891" width="9.85546875" customWidth="1"/>
    <col min="5892" max="5892" width="10.5703125" customWidth="1"/>
    <col min="5893" max="5893" width="13" customWidth="1"/>
    <col min="5894" max="5894" width="12.5703125" bestFit="1" customWidth="1"/>
    <col min="5895" max="5895" width="14.7109375" bestFit="1" customWidth="1"/>
    <col min="5896" max="5896" width="14.7109375" customWidth="1"/>
    <col min="5897" max="5897" width="13.42578125" customWidth="1"/>
    <col min="5898" max="5898" width="13" customWidth="1"/>
    <col min="5899" max="5899" width="15.42578125" bestFit="1" customWidth="1"/>
    <col min="5900" max="5900" width="16.5703125" customWidth="1"/>
    <col min="6145" max="6145" width="2.7109375" customWidth="1"/>
    <col min="6146" max="6146" width="26.42578125" customWidth="1"/>
    <col min="6147" max="6147" width="9.85546875" customWidth="1"/>
    <col min="6148" max="6148" width="10.5703125" customWidth="1"/>
    <col min="6149" max="6149" width="13" customWidth="1"/>
    <col min="6150" max="6150" width="12.5703125" bestFit="1" customWidth="1"/>
    <col min="6151" max="6151" width="14.7109375" bestFit="1" customWidth="1"/>
    <col min="6152" max="6152" width="14.7109375" customWidth="1"/>
    <col min="6153" max="6153" width="13.42578125" customWidth="1"/>
    <col min="6154" max="6154" width="13" customWidth="1"/>
    <col min="6155" max="6155" width="15.42578125" bestFit="1" customWidth="1"/>
    <col min="6156" max="6156" width="16.5703125" customWidth="1"/>
    <col min="6401" max="6401" width="2.7109375" customWidth="1"/>
    <col min="6402" max="6402" width="26.42578125" customWidth="1"/>
    <col min="6403" max="6403" width="9.85546875" customWidth="1"/>
    <col min="6404" max="6404" width="10.5703125" customWidth="1"/>
    <col min="6405" max="6405" width="13" customWidth="1"/>
    <col min="6406" max="6406" width="12.5703125" bestFit="1" customWidth="1"/>
    <col min="6407" max="6407" width="14.7109375" bestFit="1" customWidth="1"/>
    <col min="6408" max="6408" width="14.7109375" customWidth="1"/>
    <col min="6409" max="6409" width="13.42578125" customWidth="1"/>
    <col min="6410" max="6410" width="13" customWidth="1"/>
    <col min="6411" max="6411" width="15.42578125" bestFit="1" customWidth="1"/>
    <col min="6412" max="6412" width="16.5703125" customWidth="1"/>
    <col min="6657" max="6657" width="2.7109375" customWidth="1"/>
    <col min="6658" max="6658" width="26.42578125" customWidth="1"/>
    <col min="6659" max="6659" width="9.85546875" customWidth="1"/>
    <col min="6660" max="6660" width="10.5703125" customWidth="1"/>
    <col min="6661" max="6661" width="13" customWidth="1"/>
    <col min="6662" max="6662" width="12.5703125" bestFit="1" customWidth="1"/>
    <col min="6663" max="6663" width="14.7109375" bestFit="1" customWidth="1"/>
    <col min="6664" max="6664" width="14.7109375" customWidth="1"/>
    <col min="6665" max="6665" width="13.42578125" customWidth="1"/>
    <col min="6666" max="6666" width="13" customWidth="1"/>
    <col min="6667" max="6667" width="15.42578125" bestFit="1" customWidth="1"/>
    <col min="6668" max="6668" width="16.5703125" customWidth="1"/>
    <col min="6913" max="6913" width="2.7109375" customWidth="1"/>
    <col min="6914" max="6914" width="26.42578125" customWidth="1"/>
    <col min="6915" max="6915" width="9.85546875" customWidth="1"/>
    <col min="6916" max="6916" width="10.5703125" customWidth="1"/>
    <col min="6917" max="6917" width="13" customWidth="1"/>
    <col min="6918" max="6918" width="12.5703125" bestFit="1" customWidth="1"/>
    <col min="6919" max="6919" width="14.7109375" bestFit="1" customWidth="1"/>
    <col min="6920" max="6920" width="14.7109375" customWidth="1"/>
    <col min="6921" max="6921" width="13.42578125" customWidth="1"/>
    <col min="6922" max="6922" width="13" customWidth="1"/>
    <col min="6923" max="6923" width="15.42578125" bestFit="1" customWidth="1"/>
    <col min="6924" max="6924" width="16.5703125" customWidth="1"/>
    <col min="7169" max="7169" width="2.7109375" customWidth="1"/>
    <col min="7170" max="7170" width="26.42578125" customWidth="1"/>
    <col min="7171" max="7171" width="9.85546875" customWidth="1"/>
    <col min="7172" max="7172" width="10.5703125" customWidth="1"/>
    <col min="7173" max="7173" width="13" customWidth="1"/>
    <col min="7174" max="7174" width="12.5703125" bestFit="1" customWidth="1"/>
    <col min="7175" max="7175" width="14.7109375" bestFit="1" customWidth="1"/>
    <col min="7176" max="7176" width="14.7109375" customWidth="1"/>
    <col min="7177" max="7177" width="13.42578125" customWidth="1"/>
    <col min="7178" max="7178" width="13" customWidth="1"/>
    <col min="7179" max="7179" width="15.42578125" bestFit="1" customWidth="1"/>
    <col min="7180" max="7180" width="16.5703125" customWidth="1"/>
    <col min="7425" max="7425" width="2.7109375" customWidth="1"/>
    <col min="7426" max="7426" width="26.42578125" customWidth="1"/>
    <col min="7427" max="7427" width="9.85546875" customWidth="1"/>
    <col min="7428" max="7428" width="10.5703125" customWidth="1"/>
    <col min="7429" max="7429" width="13" customWidth="1"/>
    <col min="7430" max="7430" width="12.5703125" bestFit="1" customWidth="1"/>
    <col min="7431" max="7431" width="14.7109375" bestFit="1" customWidth="1"/>
    <col min="7432" max="7432" width="14.7109375" customWidth="1"/>
    <col min="7433" max="7433" width="13.42578125" customWidth="1"/>
    <col min="7434" max="7434" width="13" customWidth="1"/>
    <col min="7435" max="7435" width="15.42578125" bestFit="1" customWidth="1"/>
    <col min="7436" max="7436" width="16.5703125" customWidth="1"/>
    <col min="7681" max="7681" width="2.7109375" customWidth="1"/>
    <col min="7682" max="7682" width="26.42578125" customWidth="1"/>
    <col min="7683" max="7683" width="9.85546875" customWidth="1"/>
    <col min="7684" max="7684" width="10.5703125" customWidth="1"/>
    <col min="7685" max="7685" width="13" customWidth="1"/>
    <col min="7686" max="7686" width="12.5703125" bestFit="1" customWidth="1"/>
    <col min="7687" max="7687" width="14.7109375" bestFit="1" customWidth="1"/>
    <col min="7688" max="7688" width="14.7109375" customWidth="1"/>
    <col min="7689" max="7689" width="13.42578125" customWidth="1"/>
    <col min="7690" max="7690" width="13" customWidth="1"/>
    <col min="7691" max="7691" width="15.42578125" bestFit="1" customWidth="1"/>
    <col min="7692" max="7692" width="16.5703125" customWidth="1"/>
    <col min="7937" max="7937" width="2.7109375" customWidth="1"/>
    <col min="7938" max="7938" width="26.42578125" customWidth="1"/>
    <col min="7939" max="7939" width="9.85546875" customWidth="1"/>
    <col min="7940" max="7940" width="10.5703125" customWidth="1"/>
    <col min="7941" max="7941" width="13" customWidth="1"/>
    <col min="7942" max="7942" width="12.5703125" bestFit="1" customWidth="1"/>
    <col min="7943" max="7943" width="14.7109375" bestFit="1" customWidth="1"/>
    <col min="7944" max="7944" width="14.7109375" customWidth="1"/>
    <col min="7945" max="7945" width="13.42578125" customWidth="1"/>
    <col min="7946" max="7946" width="13" customWidth="1"/>
    <col min="7947" max="7947" width="15.42578125" bestFit="1" customWidth="1"/>
    <col min="7948" max="7948" width="16.5703125" customWidth="1"/>
    <col min="8193" max="8193" width="2.7109375" customWidth="1"/>
    <col min="8194" max="8194" width="26.42578125" customWidth="1"/>
    <col min="8195" max="8195" width="9.85546875" customWidth="1"/>
    <col min="8196" max="8196" width="10.5703125" customWidth="1"/>
    <col min="8197" max="8197" width="13" customWidth="1"/>
    <col min="8198" max="8198" width="12.5703125" bestFit="1" customWidth="1"/>
    <col min="8199" max="8199" width="14.7109375" bestFit="1" customWidth="1"/>
    <col min="8200" max="8200" width="14.7109375" customWidth="1"/>
    <col min="8201" max="8201" width="13.42578125" customWidth="1"/>
    <col min="8202" max="8202" width="13" customWidth="1"/>
    <col min="8203" max="8203" width="15.42578125" bestFit="1" customWidth="1"/>
    <col min="8204" max="8204" width="16.5703125" customWidth="1"/>
    <col min="8449" max="8449" width="2.7109375" customWidth="1"/>
    <col min="8450" max="8450" width="26.42578125" customWidth="1"/>
    <col min="8451" max="8451" width="9.85546875" customWidth="1"/>
    <col min="8452" max="8452" width="10.5703125" customWidth="1"/>
    <col min="8453" max="8453" width="13" customWidth="1"/>
    <col min="8454" max="8454" width="12.5703125" bestFit="1" customWidth="1"/>
    <col min="8455" max="8455" width="14.7109375" bestFit="1" customWidth="1"/>
    <col min="8456" max="8456" width="14.7109375" customWidth="1"/>
    <col min="8457" max="8457" width="13.42578125" customWidth="1"/>
    <col min="8458" max="8458" width="13" customWidth="1"/>
    <col min="8459" max="8459" width="15.42578125" bestFit="1" customWidth="1"/>
    <col min="8460" max="8460" width="16.5703125" customWidth="1"/>
    <col min="8705" max="8705" width="2.7109375" customWidth="1"/>
    <col min="8706" max="8706" width="26.42578125" customWidth="1"/>
    <col min="8707" max="8707" width="9.85546875" customWidth="1"/>
    <col min="8708" max="8708" width="10.5703125" customWidth="1"/>
    <col min="8709" max="8709" width="13" customWidth="1"/>
    <col min="8710" max="8710" width="12.5703125" bestFit="1" customWidth="1"/>
    <col min="8711" max="8711" width="14.7109375" bestFit="1" customWidth="1"/>
    <col min="8712" max="8712" width="14.7109375" customWidth="1"/>
    <col min="8713" max="8713" width="13.42578125" customWidth="1"/>
    <col min="8714" max="8714" width="13" customWidth="1"/>
    <col min="8715" max="8715" width="15.42578125" bestFit="1" customWidth="1"/>
    <col min="8716" max="8716" width="16.5703125" customWidth="1"/>
    <col min="8961" max="8961" width="2.7109375" customWidth="1"/>
    <col min="8962" max="8962" width="26.42578125" customWidth="1"/>
    <col min="8963" max="8963" width="9.85546875" customWidth="1"/>
    <col min="8964" max="8964" width="10.5703125" customWidth="1"/>
    <col min="8965" max="8965" width="13" customWidth="1"/>
    <col min="8966" max="8966" width="12.5703125" bestFit="1" customWidth="1"/>
    <col min="8967" max="8967" width="14.7109375" bestFit="1" customWidth="1"/>
    <col min="8968" max="8968" width="14.7109375" customWidth="1"/>
    <col min="8969" max="8969" width="13.42578125" customWidth="1"/>
    <col min="8970" max="8970" width="13" customWidth="1"/>
    <col min="8971" max="8971" width="15.42578125" bestFit="1" customWidth="1"/>
    <col min="8972" max="8972" width="16.5703125" customWidth="1"/>
    <col min="9217" max="9217" width="2.7109375" customWidth="1"/>
    <col min="9218" max="9218" width="26.42578125" customWidth="1"/>
    <col min="9219" max="9219" width="9.85546875" customWidth="1"/>
    <col min="9220" max="9220" width="10.5703125" customWidth="1"/>
    <col min="9221" max="9221" width="13" customWidth="1"/>
    <col min="9222" max="9222" width="12.5703125" bestFit="1" customWidth="1"/>
    <col min="9223" max="9223" width="14.7109375" bestFit="1" customWidth="1"/>
    <col min="9224" max="9224" width="14.7109375" customWidth="1"/>
    <col min="9225" max="9225" width="13.42578125" customWidth="1"/>
    <col min="9226" max="9226" width="13" customWidth="1"/>
    <col min="9227" max="9227" width="15.42578125" bestFit="1" customWidth="1"/>
    <col min="9228" max="9228" width="16.5703125" customWidth="1"/>
    <col min="9473" max="9473" width="2.7109375" customWidth="1"/>
    <col min="9474" max="9474" width="26.42578125" customWidth="1"/>
    <col min="9475" max="9475" width="9.85546875" customWidth="1"/>
    <col min="9476" max="9476" width="10.5703125" customWidth="1"/>
    <col min="9477" max="9477" width="13" customWidth="1"/>
    <col min="9478" max="9478" width="12.5703125" bestFit="1" customWidth="1"/>
    <col min="9479" max="9479" width="14.7109375" bestFit="1" customWidth="1"/>
    <col min="9480" max="9480" width="14.7109375" customWidth="1"/>
    <col min="9481" max="9481" width="13.42578125" customWidth="1"/>
    <col min="9482" max="9482" width="13" customWidth="1"/>
    <col min="9483" max="9483" width="15.42578125" bestFit="1" customWidth="1"/>
    <col min="9484" max="9484" width="16.5703125" customWidth="1"/>
    <col min="9729" max="9729" width="2.7109375" customWidth="1"/>
    <col min="9730" max="9730" width="26.42578125" customWidth="1"/>
    <col min="9731" max="9731" width="9.85546875" customWidth="1"/>
    <col min="9732" max="9732" width="10.5703125" customWidth="1"/>
    <col min="9733" max="9733" width="13" customWidth="1"/>
    <col min="9734" max="9734" width="12.5703125" bestFit="1" customWidth="1"/>
    <col min="9735" max="9735" width="14.7109375" bestFit="1" customWidth="1"/>
    <col min="9736" max="9736" width="14.7109375" customWidth="1"/>
    <col min="9737" max="9737" width="13.42578125" customWidth="1"/>
    <col min="9738" max="9738" width="13" customWidth="1"/>
    <col min="9739" max="9739" width="15.42578125" bestFit="1" customWidth="1"/>
    <col min="9740" max="9740" width="16.5703125" customWidth="1"/>
    <col min="9985" max="9985" width="2.7109375" customWidth="1"/>
    <col min="9986" max="9986" width="26.42578125" customWidth="1"/>
    <col min="9987" max="9987" width="9.85546875" customWidth="1"/>
    <col min="9988" max="9988" width="10.5703125" customWidth="1"/>
    <col min="9989" max="9989" width="13" customWidth="1"/>
    <col min="9990" max="9990" width="12.5703125" bestFit="1" customWidth="1"/>
    <col min="9991" max="9991" width="14.7109375" bestFit="1" customWidth="1"/>
    <col min="9992" max="9992" width="14.7109375" customWidth="1"/>
    <col min="9993" max="9993" width="13.42578125" customWidth="1"/>
    <col min="9994" max="9994" width="13" customWidth="1"/>
    <col min="9995" max="9995" width="15.42578125" bestFit="1" customWidth="1"/>
    <col min="9996" max="9996" width="16.5703125" customWidth="1"/>
    <col min="10241" max="10241" width="2.7109375" customWidth="1"/>
    <col min="10242" max="10242" width="26.42578125" customWidth="1"/>
    <col min="10243" max="10243" width="9.85546875" customWidth="1"/>
    <col min="10244" max="10244" width="10.5703125" customWidth="1"/>
    <col min="10245" max="10245" width="13" customWidth="1"/>
    <col min="10246" max="10246" width="12.5703125" bestFit="1" customWidth="1"/>
    <col min="10247" max="10247" width="14.7109375" bestFit="1" customWidth="1"/>
    <col min="10248" max="10248" width="14.7109375" customWidth="1"/>
    <col min="10249" max="10249" width="13.42578125" customWidth="1"/>
    <col min="10250" max="10250" width="13" customWidth="1"/>
    <col min="10251" max="10251" width="15.42578125" bestFit="1" customWidth="1"/>
    <col min="10252" max="10252" width="16.5703125" customWidth="1"/>
    <col min="10497" max="10497" width="2.7109375" customWidth="1"/>
    <col min="10498" max="10498" width="26.42578125" customWidth="1"/>
    <col min="10499" max="10499" width="9.85546875" customWidth="1"/>
    <col min="10500" max="10500" width="10.5703125" customWidth="1"/>
    <col min="10501" max="10501" width="13" customWidth="1"/>
    <col min="10502" max="10502" width="12.5703125" bestFit="1" customWidth="1"/>
    <col min="10503" max="10503" width="14.7109375" bestFit="1" customWidth="1"/>
    <col min="10504" max="10504" width="14.7109375" customWidth="1"/>
    <col min="10505" max="10505" width="13.42578125" customWidth="1"/>
    <col min="10506" max="10506" width="13" customWidth="1"/>
    <col min="10507" max="10507" width="15.42578125" bestFit="1" customWidth="1"/>
    <col min="10508" max="10508" width="16.5703125" customWidth="1"/>
    <col min="10753" max="10753" width="2.7109375" customWidth="1"/>
    <col min="10754" max="10754" width="26.42578125" customWidth="1"/>
    <col min="10755" max="10755" width="9.85546875" customWidth="1"/>
    <col min="10756" max="10756" width="10.5703125" customWidth="1"/>
    <col min="10757" max="10757" width="13" customWidth="1"/>
    <col min="10758" max="10758" width="12.5703125" bestFit="1" customWidth="1"/>
    <col min="10759" max="10759" width="14.7109375" bestFit="1" customWidth="1"/>
    <col min="10760" max="10760" width="14.7109375" customWidth="1"/>
    <col min="10761" max="10761" width="13.42578125" customWidth="1"/>
    <col min="10762" max="10762" width="13" customWidth="1"/>
    <col min="10763" max="10763" width="15.42578125" bestFit="1" customWidth="1"/>
    <col min="10764" max="10764" width="16.5703125" customWidth="1"/>
    <col min="11009" max="11009" width="2.7109375" customWidth="1"/>
    <col min="11010" max="11010" width="26.42578125" customWidth="1"/>
    <col min="11011" max="11011" width="9.85546875" customWidth="1"/>
    <col min="11012" max="11012" width="10.5703125" customWidth="1"/>
    <col min="11013" max="11013" width="13" customWidth="1"/>
    <col min="11014" max="11014" width="12.5703125" bestFit="1" customWidth="1"/>
    <col min="11015" max="11015" width="14.7109375" bestFit="1" customWidth="1"/>
    <col min="11016" max="11016" width="14.7109375" customWidth="1"/>
    <col min="11017" max="11017" width="13.42578125" customWidth="1"/>
    <col min="11018" max="11018" width="13" customWidth="1"/>
    <col min="11019" max="11019" width="15.42578125" bestFit="1" customWidth="1"/>
    <col min="11020" max="11020" width="16.5703125" customWidth="1"/>
    <col min="11265" max="11265" width="2.7109375" customWidth="1"/>
    <col min="11266" max="11266" width="26.42578125" customWidth="1"/>
    <col min="11267" max="11267" width="9.85546875" customWidth="1"/>
    <col min="11268" max="11268" width="10.5703125" customWidth="1"/>
    <col min="11269" max="11269" width="13" customWidth="1"/>
    <col min="11270" max="11270" width="12.5703125" bestFit="1" customWidth="1"/>
    <col min="11271" max="11271" width="14.7109375" bestFit="1" customWidth="1"/>
    <col min="11272" max="11272" width="14.7109375" customWidth="1"/>
    <col min="11273" max="11273" width="13.42578125" customWidth="1"/>
    <col min="11274" max="11274" width="13" customWidth="1"/>
    <col min="11275" max="11275" width="15.42578125" bestFit="1" customWidth="1"/>
    <col min="11276" max="11276" width="16.5703125" customWidth="1"/>
    <col min="11521" max="11521" width="2.7109375" customWidth="1"/>
    <col min="11522" max="11522" width="26.42578125" customWidth="1"/>
    <col min="11523" max="11523" width="9.85546875" customWidth="1"/>
    <col min="11524" max="11524" width="10.5703125" customWidth="1"/>
    <col min="11525" max="11525" width="13" customWidth="1"/>
    <col min="11526" max="11526" width="12.5703125" bestFit="1" customWidth="1"/>
    <col min="11527" max="11527" width="14.7109375" bestFit="1" customWidth="1"/>
    <col min="11528" max="11528" width="14.7109375" customWidth="1"/>
    <col min="11529" max="11529" width="13.42578125" customWidth="1"/>
    <col min="11530" max="11530" width="13" customWidth="1"/>
    <col min="11531" max="11531" width="15.42578125" bestFit="1" customWidth="1"/>
    <col min="11532" max="11532" width="16.5703125" customWidth="1"/>
    <col min="11777" max="11777" width="2.7109375" customWidth="1"/>
    <col min="11778" max="11778" width="26.42578125" customWidth="1"/>
    <col min="11779" max="11779" width="9.85546875" customWidth="1"/>
    <col min="11780" max="11780" width="10.5703125" customWidth="1"/>
    <col min="11781" max="11781" width="13" customWidth="1"/>
    <col min="11782" max="11782" width="12.5703125" bestFit="1" customWidth="1"/>
    <col min="11783" max="11783" width="14.7109375" bestFit="1" customWidth="1"/>
    <col min="11784" max="11784" width="14.7109375" customWidth="1"/>
    <col min="11785" max="11785" width="13.42578125" customWidth="1"/>
    <col min="11786" max="11786" width="13" customWidth="1"/>
    <col min="11787" max="11787" width="15.42578125" bestFit="1" customWidth="1"/>
    <col min="11788" max="11788" width="16.5703125" customWidth="1"/>
    <col min="12033" max="12033" width="2.7109375" customWidth="1"/>
    <col min="12034" max="12034" width="26.42578125" customWidth="1"/>
    <col min="12035" max="12035" width="9.85546875" customWidth="1"/>
    <col min="12036" max="12036" width="10.5703125" customWidth="1"/>
    <col min="12037" max="12037" width="13" customWidth="1"/>
    <col min="12038" max="12038" width="12.5703125" bestFit="1" customWidth="1"/>
    <col min="12039" max="12039" width="14.7109375" bestFit="1" customWidth="1"/>
    <col min="12040" max="12040" width="14.7109375" customWidth="1"/>
    <col min="12041" max="12041" width="13.42578125" customWidth="1"/>
    <col min="12042" max="12042" width="13" customWidth="1"/>
    <col min="12043" max="12043" width="15.42578125" bestFit="1" customWidth="1"/>
    <col min="12044" max="12044" width="16.5703125" customWidth="1"/>
    <col min="12289" max="12289" width="2.7109375" customWidth="1"/>
    <col min="12290" max="12290" width="26.42578125" customWidth="1"/>
    <col min="12291" max="12291" width="9.85546875" customWidth="1"/>
    <col min="12292" max="12292" width="10.5703125" customWidth="1"/>
    <col min="12293" max="12293" width="13" customWidth="1"/>
    <col min="12294" max="12294" width="12.5703125" bestFit="1" customWidth="1"/>
    <col min="12295" max="12295" width="14.7109375" bestFit="1" customWidth="1"/>
    <col min="12296" max="12296" width="14.7109375" customWidth="1"/>
    <col min="12297" max="12297" width="13.42578125" customWidth="1"/>
    <col min="12298" max="12298" width="13" customWidth="1"/>
    <col min="12299" max="12299" width="15.42578125" bestFit="1" customWidth="1"/>
    <col min="12300" max="12300" width="16.5703125" customWidth="1"/>
    <col min="12545" max="12545" width="2.7109375" customWidth="1"/>
    <col min="12546" max="12546" width="26.42578125" customWidth="1"/>
    <col min="12547" max="12547" width="9.85546875" customWidth="1"/>
    <col min="12548" max="12548" width="10.5703125" customWidth="1"/>
    <col min="12549" max="12549" width="13" customWidth="1"/>
    <col min="12550" max="12550" width="12.5703125" bestFit="1" customWidth="1"/>
    <col min="12551" max="12551" width="14.7109375" bestFit="1" customWidth="1"/>
    <col min="12552" max="12552" width="14.7109375" customWidth="1"/>
    <col min="12553" max="12553" width="13.42578125" customWidth="1"/>
    <col min="12554" max="12554" width="13" customWidth="1"/>
    <col min="12555" max="12555" width="15.42578125" bestFit="1" customWidth="1"/>
    <col min="12556" max="12556" width="16.5703125" customWidth="1"/>
    <col min="12801" max="12801" width="2.7109375" customWidth="1"/>
    <col min="12802" max="12802" width="26.42578125" customWidth="1"/>
    <col min="12803" max="12803" width="9.85546875" customWidth="1"/>
    <col min="12804" max="12804" width="10.5703125" customWidth="1"/>
    <col min="12805" max="12805" width="13" customWidth="1"/>
    <col min="12806" max="12806" width="12.5703125" bestFit="1" customWidth="1"/>
    <col min="12807" max="12807" width="14.7109375" bestFit="1" customWidth="1"/>
    <col min="12808" max="12808" width="14.7109375" customWidth="1"/>
    <col min="12809" max="12809" width="13.42578125" customWidth="1"/>
    <col min="12810" max="12810" width="13" customWidth="1"/>
    <col min="12811" max="12811" width="15.42578125" bestFit="1" customWidth="1"/>
    <col min="12812" max="12812" width="16.5703125" customWidth="1"/>
    <col min="13057" max="13057" width="2.7109375" customWidth="1"/>
    <col min="13058" max="13058" width="26.42578125" customWidth="1"/>
    <col min="13059" max="13059" width="9.85546875" customWidth="1"/>
    <col min="13060" max="13060" width="10.5703125" customWidth="1"/>
    <col min="13061" max="13061" width="13" customWidth="1"/>
    <col min="13062" max="13062" width="12.5703125" bestFit="1" customWidth="1"/>
    <col min="13063" max="13063" width="14.7109375" bestFit="1" customWidth="1"/>
    <col min="13064" max="13064" width="14.7109375" customWidth="1"/>
    <col min="13065" max="13065" width="13.42578125" customWidth="1"/>
    <col min="13066" max="13066" width="13" customWidth="1"/>
    <col min="13067" max="13067" width="15.42578125" bestFit="1" customWidth="1"/>
    <col min="13068" max="13068" width="16.5703125" customWidth="1"/>
    <col min="13313" max="13313" width="2.7109375" customWidth="1"/>
    <col min="13314" max="13314" width="26.42578125" customWidth="1"/>
    <col min="13315" max="13315" width="9.85546875" customWidth="1"/>
    <col min="13316" max="13316" width="10.5703125" customWidth="1"/>
    <col min="13317" max="13317" width="13" customWidth="1"/>
    <col min="13318" max="13318" width="12.5703125" bestFit="1" customWidth="1"/>
    <col min="13319" max="13319" width="14.7109375" bestFit="1" customWidth="1"/>
    <col min="13320" max="13320" width="14.7109375" customWidth="1"/>
    <col min="13321" max="13321" width="13.42578125" customWidth="1"/>
    <col min="13322" max="13322" width="13" customWidth="1"/>
    <col min="13323" max="13323" width="15.42578125" bestFit="1" customWidth="1"/>
    <col min="13324" max="13324" width="16.5703125" customWidth="1"/>
    <col min="13569" max="13569" width="2.7109375" customWidth="1"/>
    <col min="13570" max="13570" width="26.42578125" customWidth="1"/>
    <col min="13571" max="13571" width="9.85546875" customWidth="1"/>
    <col min="13572" max="13572" width="10.5703125" customWidth="1"/>
    <col min="13573" max="13573" width="13" customWidth="1"/>
    <col min="13574" max="13574" width="12.5703125" bestFit="1" customWidth="1"/>
    <col min="13575" max="13575" width="14.7109375" bestFit="1" customWidth="1"/>
    <col min="13576" max="13576" width="14.7109375" customWidth="1"/>
    <col min="13577" max="13577" width="13.42578125" customWidth="1"/>
    <col min="13578" max="13578" width="13" customWidth="1"/>
    <col min="13579" max="13579" width="15.42578125" bestFit="1" customWidth="1"/>
    <col min="13580" max="13580" width="16.5703125" customWidth="1"/>
    <col min="13825" max="13825" width="2.7109375" customWidth="1"/>
    <col min="13826" max="13826" width="26.42578125" customWidth="1"/>
    <col min="13827" max="13827" width="9.85546875" customWidth="1"/>
    <col min="13828" max="13828" width="10.5703125" customWidth="1"/>
    <col min="13829" max="13829" width="13" customWidth="1"/>
    <col min="13830" max="13830" width="12.5703125" bestFit="1" customWidth="1"/>
    <col min="13831" max="13831" width="14.7109375" bestFit="1" customWidth="1"/>
    <col min="13832" max="13832" width="14.7109375" customWidth="1"/>
    <col min="13833" max="13833" width="13.42578125" customWidth="1"/>
    <col min="13834" max="13834" width="13" customWidth="1"/>
    <col min="13835" max="13835" width="15.42578125" bestFit="1" customWidth="1"/>
    <col min="13836" max="13836" width="16.5703125" customWidth="1"/>
    <col min="14081" max="14081" width="2.7109375" customWidth="1"/>
    <col min="14082" max="14082" width="26.42578125" customWidth="1"/>
    <col min="14083" max="14083" width="9.85546875" customWidth="1"/>
    <col min="14084" max="14084" width="10.5703125" customWidth="1"/>
    <col min="14085" max="14085" width="13" customWidth="1"/>
    <col min="14086" max="14086" width="12.5703125" bestFit="1" customWidth="1"/>
    <col min="14087" max="14087" width="14.7109375" bestFit="1" customWidth="1"/>
    <col min="14088" max="14088" width="14.7109375" customWidth="1"/>
    <col min="14089" max="14089" width="13.42578125" customWidth="1"/>
    <col min="14090" max="14090" width="13" customWidth="1"/>
    <col min="14091" max="14091" width="15.42578125" bestFit="1" customWidth="1"/>
    <col min="14092" max="14092" width="16.5703125" customWidth="1"/>
    <col min="14337" max="14337" width="2.7109375" customWidth="1"/>
    <col min="14338" max="14338" width="26.42578125" customWidth="1"/>
    <col min="14339" max="14339" width="9.85546875" customWidth="1"/>
    <col min="14340" max="14340" width="10.5703125" customWidth="1"/>
    <col min="14341" max="14341" width="13" customWidth="1"/>
    <col min="14342" max="14342" width="12.5703125" bestFit="1" customWidth="1"/>
    <col min="14343" max="14343" width="14.7109375" bestFit="1" customWidth="1"/>
    <col min="14344" max="14344" width="14.7109375" customWidth="1"/>
    <col min="14345" max="14345" width="13.42578125" customWidth="1"/>
    <col min="14346" max="14346" width="13" customWidth="1"/>
    <col min="14347" max="14347" width="15.42578125" bestFit="1" customWidth="1"/>
    <col min="14348" max="14348" width="16.5703125" customWidth="1"/>
    <col min="14593" max="14593" width="2.7109375" customWidth="1"/>
    <col min="14594" max="14594" width="26.42578125" customWidth="1"/>
    <col min="14595" max="14595" width="9.85546875" customWidth="1"/>
    <col min="14596" max="14596" width="10.5703125" customWidth="1"/>
    <col min="14597" max="14597" width="13" customWidth="1"/>
    <col min="14598" max="14598" width="12.5703125" bestFit="1" customWidth="1"/>
    <col min="14599" max="14599" width="14.7109375" bestFit="1" customWidth="1"/>
    <col min="14600" max="14600" width="14.7109375" customWidth="1"/>
    <col min="14601" max="14601" width="13.42578125" customWidth="1"/>
    <col min="14602" max="14602" width="13" customWidth="1"/>
    <col min="14603" max="14603" width="15.42578125" bestFit="1" customWidth="1"/>
    <col min="14604" max="14604" width="16.5703125" customWidth="1"/>
    <col min="14849" max="14849" width="2.7109375" customWidth="1"/>
    <col min="14850" max="14850" width="26.42578125" customWidth="1"/>
    <col min="14851" max="14851" width="9.85546875" customWidth="1"/>
    <col min="14852" max="14852" width="10.5703125" customWidth="1"/>
    <col min="14853" max="14853" width="13" customWidth="1"/>
    <col min="14854" max="14854" width="12.5703125" bestFit="1" customWidth="1"/>
    <col min="14855" max="14855" width="14.7109375" bestFit="1" customWidth="1"/>
    <col min="14856" max="14856" width="14.7109375" customWidth="1"/>
    <col min="14857" max="14857" width="13.42578125" customWidth="1"/>
    <col min="14858" max="14858" width="13" customWidth="1"/>
    <col min="14859" max="14859" width="15.42578125" bestFit="1" customWidth="1"/>
    <col min="14860" max="14860" width="16.5703125" customWidth="1"/>
    <col min="15105" max="15105" width="2.7109375" customWidth="1"/>
    <col min="15106" max="15106" width="26.42578125" customWidth="1"/>
    <col min="15107" max="15107" width="9.85546875" customWidth="1"/>
    <col min="15108" max="15108" width="10.5703125" customWidth="1"/>
    <col min="15109" max="15109" width="13" customWidth="1"/>
    <col min="15110" max="15110" width="12.5703125" bestFit="1" customWidth="1"/>
    <col min="15111" max="15111" width="14.7109375" bestFit="1" customWidth="1"/>
    <col min="15112" max="15112" width="14.7109375" customWidth="1"/>
    <col min="15113" max="15113" width="13.42578125" customWidth="1"/>
    <col min="15114" max="15114" width="13" customWidth="1"/>
    <col min="15115" max="15115" width="15.42578125" bestFit="1" customWidth="1"/>
    <col min="15116" max="15116" width="16.5703125" customWidth="1"/>
    <col min="15361" max="15361" width="2.7109375" customWidth="1"/>
    <col min="15362" max="15362" width="26.42578125" customWidth="1"/>
    <col min="15363" max="15363" width="9.85546875" customWidth="1"/>
    <col min="15364" max="15364" width="10.5703125" customWidth="1"/>
    <col min="15365" max="15365" width="13" customWidth="1"/>
    <col min="15366" max="15366" width="12.5703125" bestFit="1" customWidth="1"/>
    <col min="15367" max="15367" width="14.7109375" bestFit="1" customWidth="1"/>
    <col min="15368" max="15368" width="14.7109375" customWidth="1"/>
    <col min="15369" max="15369" width="13.42578125" customWidth="1"/>
    <col min="15370" max="15370" width="13" customWidth="1"/>
    <col min="15371" max="15371" width="15.42578125" bestFit="1" customWidth="1"/>
    <col min="15372" max="15372" width="16.5703125" customWidth="1"/>
    <col min="15617" max="15617" width="2.7109375" customWidth="1"/>
    <col min="15618" max="15618" width="26.42578125" customWidth="1"/>
    <col min="15619" max="15619" width="9.85546875" customWidth="1"/>
    <col min="15620" max="15620" width="10.5703125" customWidth="1"/>
    <col min="15621" max="15621" width="13" customWidth="1"/>
    <col min="15622" max="15622" width="12.5703125" bestFit="1" customWidth="1"/>
    <col min="15623" max="15623" width="14.7109375" bestFit="1" customWidth="1"/>
    <col min="15624" max="15624" width="14.7109375" customWidth="1"/>
    <col min="15625" max="15625" width="13.42578125" customWidth="1"/>
    <col min="15626" max="15626" width="13" customWidth="1"/>
    <col min="15627" max="15627" width="15.42578125" bestFit="1" customWidth="1"/>
    <col min="15628" max="15628" width="16.5703125" customWidth="1"/>
    <col min="15873" max="15873" width="2.7109375" customWidth="1"/>
    <col min="15874" max="15874" width="26.42578125" customWidth="1"/>
    <col min="15875" max="15875" width="9.85546875" customWidth="1"/>
    <col min="15876" max="15876" width="10.5703125" customWidth="1"/>
    <col min="15877" max="15877" width="13" customWidth="1"/>
    <col min="15878" max="15878" width="12.5703125" bestFit="1" customWidth="1"/>
    <col min="15879" max="15879" width="14.7109375" bestFit="1" customWidth="1"/>
    <col min="15880" max="15880" width="14.7109375" customWidth="1"/>
    <col min="15881" max="15881" width="13.42578125" customWidth="1"/>
    <col min="15882" max="15882" width="13" customWidth="1"/>
    <col min="15883" max="15883" width="15.42578125" bestFit="1" customWidth="1"/>
    <col min="15884" max="15884" width="16.5703125" customWidth="1"/>
    <col min="16129" max="16129" width="2.7109375" customWidth="1"/>
    <col min="16130" max="16130" width="26.42578125" customWidth="1"/>
    <col min="16131" max="16131" width="9.85546875" customWidth="1"/>
    <col min="16132" max="16132" width="10.5703125" customWidth="1"/>
    <col min="16133" max="16133" width="13" customWidth="1"/>
    <col min="16134" max="16134" width="12.5703125" bestFit="1" customWidth="1"/>
    <col min="16135" max="16135" width="14.7109375" bestFit="1" customWidth="1"/>
    <col min="16136" max="16136" width="14.7109375" customWidth="1"/>
    <col min="16137" max="16137" width="13.42578125" customWidth="1"/>
    <col min="16138" max="16138" width="13" customWidth="1"/>
    <col min="16139" max="16139" width="15.42578125" bestFit="1" customWidth="1"/>
    <col min="16140" max="16140" width="16.5703125" customWidth="1"/>
  </cols>
  <sheetData>
    <row r="1" spans="1:14" x14ac:dyDescent="0.2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38.25" x14ac:dyDescent="0.2">
      <c r="A2" s="5"/>
      <c r="G2"/>
      <c r="L2" s="18" t="s">
        <v>34</v>
      </c>
    </row>
    <row r="3" spans="1:14" x14ac:dyDescent="0.2">
      <c r="B3" s="76" t="s">
        <v>27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4" ht="18.600000000000001" customHeight="1" x14ac:dyDescent="0.2">
      <c r="B4" s="76" t="s">
        <v>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4" ht="13.5" thickBot="1" x14ac:dyDescent="0.25">
      <c r="A5" s="46"/>
      <c r="B5" s="46"/>
      <c r="C5" s="6"/>
      <c r="D5" s="6"/>
      <c r="E5" s="6"/>
      <c r="G5"/>
      <c r="H5"/>
      <c r="I5" s="3"/>
      <c r="K5" s="1"/>
    </row>
    <row r="6" spans="1:14" ht="63.75" x14ac:dyDescent="0.2">
      <c r="A6" s="47"/>
      <c r="B6" s="48" t="s">
        <v>5</v>
      </c>
      <c r="C6" s="13" t="s">
        <v>14</v>
      </c>
      <c r="D6" s="14" t="s">
        <v>28</v>
      </c>
      <c r="E6" s="16" t="s">
        <v>29</v>
      </c>
      <c r="F6" s="15" t="s">
        <v>30</v>
      </c>
      <c r="G6" s="15" t="s">
        <v>24</v>
      </c>
      <c r="H6" s="15" t="s">
        <v>35</v>
      </c>
      <c r="I6" s="16" t="s">
        <v>37</v>
      </c>
      <c r="J6" s="16" t="s">
        <v>40</v>
      </c>
      <c r="K6" s="19" t="s">
        <v>31</v>
      </c>
      <c r="L6" s="17" t="s">
        <v>32</v>
      </c>
    </row>
    <row r="7" spans="1:14" ht="18.600000000000001" customHeight="1" x14ac:dyDescent="0.2">
      <c r="A7" s="49"/>
      <c r="B7" s="2"/>
      <c r="C7" s="7" t="s">
        <v>9</v>
      </c>
      <c r="D7" s="8" t="s">
        <v>9</v>
      </c>
      <c r="E7" s="11" t="s">
        <v>9</v>
      </c>
      <c r="F7" s="11" t="s">
        <v>9</v>
      </c>
      <c r="G7" s="9" t="s">
        <v>9</v>
      </c>
      <c r="H7" s="9" t="s">
        <v>9</v>
      </c>
      <c r="I7" s="10" t="s">
        <v>9</v>
      </c>
      <c r="J7" s="10" t="s">
        <v>9</v>
      </c>
      <c r="K7" s="20" t="s">
        <v>9</v>
      </c>
      <c r="L7" s="12" t="s">
        <v>9</v>
      </c>
    </row>
    <row r="8" spans="1:14" s="4" customFormat="1" ht="19.899999999999999" customHeight="1" x14ac:dyDescent="0.2">
      <c r="A8" s="46"/>
      <c r="B8" s="21" t="s">
        <v>33</v>
      </c>
      <c r="C8" s="22" t="s">
        <v>26</v>
      </c>
      <c r="D8" s="26">
        <v>49332</v>
      </c>
      <c r="E8" s="31">
        <f>1672+334-259-280+188+173+5</f>
        <v>1833</v>
      </c>
      <c r="F8" s="31">
        <f>43279+6091-1000</f>
        <v>48370</v>
      </c>
      <c r="G8" s="32">
        <f>D8+E8-F8</f>
        <v>2795</v>
      </c>
      <c r="H8" s="39">
        <f>-3000-500</f>
        <v>-3500</v>
      </c>
      <c r="I8" s="60">
        <f>-875-100-500-500</f>
        <v>-1975</v>
      </c>
      <c r="J8" s="38" t="s">
        <v>20</v>
      </c>
      <c r="K8" s="70" t="s">
        <v>20</v>
      </c>
      <c r="L8" s="37">
        <f>-2000-1000</f>
        <v>-3000</v>
      </c>
      <c r="M8" s="51" t="s">
        <v>17</v>
      </c>
    </row>
    <row r="9" spans="1:14" ht="19.899999999999999" customHeight="1" x14ac:dyDescent="0.2">
      <c r="A9" s="49"/>
      <c r="B9" s="21" t="s">
        <v>25</v>
      </c>
      <c r="C9" s="22" t="s">
        <v>26</v>
      </c>
      <c r="D9" s="27">
        <f>2057</f>
        <v>2057</v>
      </c>
      <c r="E9" s="31">
        <f>131-173</f>
        <v>-42</v>
      </c>
      <c r="F9" s="31">
        <v>265</v>
      </c>
      <c r="G9" s="32">
        <f>D9+E9-F9</f>
        <v>1750</v>
      </c>
      <c r="H9">
        <v>0</v>
      </c>
      <c r="I9" s="50">
        <v>0</v>
      </c>
      <c r="J9" s="71">
        <v>0</v>
      </c>
      <c r="K9" s="50">
        <f>G9+I9+J9</f>
        <v>1750</v>
      </c>
      <c r="L9" s="37">
        <v>0</v>
      </c>
      <c r="M9" s="51"/>
      <c r="N9" s="59"/>
    </row>
    <row r="10" spans="1:14" s="4" customFormat="1" ht="19.899999999999999" customHeight="1" x14ac:dyDescent="0.2">
      <c r="A10" s="46"/>
      <c r="B10" s="52" t="s">
        <v>6</v>
      </c>
      <c r="C10" s="53"/>
      <c r="D10" s="28"/>
      <c r="E10" s="32"/>
      <c r="F10" s="32"/>
      <c r="G10" s="32"/>
      <c r="H10" s="32"/>
      <c r="I10" s="40"/>
      <c r="J10" s="40"/>
      <c r="K10" s="1"/>
      <c r="L10" s="37"/>
      <c r="M10"/>
    </row>
    <row r="11" spans="1:14" s="4" customFormat="1" ht="19.899999999999999" customHeight="1" x14ac:dyDescent="0.2">
      <c r="A11" s="46"/>
      <c r="B11" s="54" t="s">
        <v>15</v>
      </c>
      <c r="C11" s="53"/>
      <c r="D11" s="28"/>
      <c r="E11" s="32"/>
      <c r="F11" s="32"/>
      <c r="G11" s="32"/>
      <c r="H11" s="32"/>
      <c r="I11" s="40"/>
      <c r="J11" s="40"/>
      <c r="K11" s="1"/>
      <c r="L11" s="37"/>
      <c r="M11"/>
    </row>
    <row r="12" spans="1:14" s="4" customFormat="1" ht="19.899999999999999" customHeight="1" x14ac:dyDescent="0.2">
      <c r="A12" s="46"/>
      <c r="B12" s="28" t="s">
        <v>21</v>
      </c>
      <c r="C12" s="24">
        <v>100</v>
      </c>
      <c r="D12" s="29">
        <v>106</v>
      </c>
      <c r="E12" s="33">
        <v>0</v>
      </c>
      <c r="F12" s="33">
        <v>0</v>
      </c>
      <c r="G12" s="33">
        <f>D12+F12+E12</f>
        <v>106</v>
      </c>
      <c r="H12" s="33">
        <v>0</v>
      </c>
      <c r="I12" s="38">
        <v>0</v>
      </c>
      <c r="J12" s="40">
        <v>0</v>
      </c>
      <c r="K12" s="1">
        <f t="shared" ref="K12:K19" si="0">G12+I12+J12</f>
        <v>106</v>
      </c>
      <c r="L12" s="37">
        <v>0</v>
      </c>
      <c r="M12" s="51"/>
    </row>
    <row r="13" spans="1:14" s="4" customFormat="1" ht="19.899999999999999" customHeight="1" x14ac:dyDescent="0.2">
      <c r="A13" s="46"/>
      <c r="B13" s="28" t="s">
        <v>11</v>
      </c>
      <c r="C13" s="24">
        <v>150</v>
      </c>
      <c r="D13" s="29">
        <v>445</v>
      </c>
      <c r="E13" s="33">
        <v>-16</v>
      </c>
      <c r="F13" s="33">
        <v>-222</v>
      </c>
      <c r="G13" s="33">
        <f t="shared" ref="G13:G19" si="1">D13+F13+E13</f>
        <v>207</v>
      </c>
      <c r="H13" s="33">
        <v>0</v>
      </c>
      <c r="I13" s="38">
        <v>0</v>
      </c>
      <c r="J13" s="40">
        <v>0</v>
      </c>
      <c r="K13" s="1">
        <f t="shared" si="0"/>
        <v>207</v>
      </c>
      <c r="L13" s="37">
        <v>0</v>
      </c>
    </row>
    <row r="14" spans="1:14" s="4" customFormat="1" ht="19.899999999999999" customHeight="1" x14ac:dyDescent="0.2">
      <c r="A14" s="46"/>
      <c r="B14" s="61" t="s">
        <v>0</v>
      </c>
      <c r="C14" s="62">
        <v>100</v>
      </c>
      <c r="D14" s="61">
        <v>86</v>
      </c>
      <c r="E14" s="44">
        <v>0</v>
      </c>
      <c r="F14" s="63">
        <v>-53</v>
      </c>
      <c r="G14" s="44">
        <f t="shared" si="1"/>
        <v>33</v>
      </c>
      <c r="H14" s="44">
        <v>0</v>
      </c>
      <c r="I14" s="64">
        <v>0</v>
      </c>
      <c r="J14" s="72">
        <v>0</v>
      </c>
      <c r="K14" s="65">
        <f t="shared" si="0"/>
        <v>33</v>
      </c>
      <c r="L14" s="66">
        <v>0</v>
      </c>
      <c r="M14" s="51" t="s">
        <v>16</v>
      </c>
    </row>
    <row r="15" spans="1:14" s="4" customFormat="1" ht="19.899999999999999" customHeight="1" x14ac:dyDescent="0.2">
      <c r="A15" s="46"/>
      <c r="B15" s="61" t="s">
        <v>12</v>
      </c>
      <c r="C15" s="67" t="s">
        <v>26</v>
      </c>
      <c r="D15" s="68">
        <v>11</v>
      </c>
      <c r="E15" s="44">
        <v>0</v>
      </c>
      <c r="F15" s="44">
        <v>0</v>
      </c>
      <c r="G15" s="44">
        <f t="shared" si="1"/>
        <v>11</v>
      </c>
      <c r="H15" s="44">
        <v>0</v>
      </c>
      <c r="I15" s="64">
        <v>0</v>
      </c>
      <c r="J15" s="72">
        <v>0</v>
      </c>
      <c r="K15" s="65">
        <f t="shared" si="0"/>
        <v>11</v>
      </c>
      <c r="L15" s="66">
        <v>0</v>
      </c>
    </row>
    <row r="16" spans="1:14" s="4" customFormat="1" ht="19.899999999999999" customHeight="1" x14ac:dyDescent="0.2">
      <c r="A16" s="46"/>
      <c r="B16" s="28" t="s">
        <v>18</v>
      </c>
      <c r="C16" s="23" t="s">
        <v>26</v>
      </c>
      <c r="D16" s="29">
        <v>920</v>
      </c>
      <c r="E16" s="33">
        <v>-7</v>
      </c>
      <c r="F16" s="33">
        <v>-454</v>
      </c>
      <c r="G16" s="33">
        <f t="shared" si="1"/>
        <v>459</v>
      </c>
      <c r="H16" s="33">
        <v>0</v>
      </c>
      <c r="I16" s="38">
        <v>0</v>
      </c>
      <c r="J16" s="40">
        <v>0</v>
      </c>
      <c r="K16" s="1">
        <f t="shared" si="0"/>
        <v>459</v>
      </c>
      <c r="L16" s="37">
        <v>0</v>
      </c>
    </row>
    <row r="17" spans="1:13" s="4" customFormat="1" ht="19.899999999999999" customHeight="1" x14ac:dyDescent="0.2">
      <c r="A17" s="49"/>
      <c r="B17" s="28" t="s">
        <v>19</v>
      </c>
      <c r="C17" s="23">
        <v>15</v>
      </c>
      <c r="D17" s="29">
        <v>61</v>
      </c>
      <c r="E17" s="33">
        <v>0</v>
      </c>
      <c r="F17" s="33">
        <v>-46</v>
      </c>
      <c r="G17" s="33">
        <f t="shared" si="1"/>
        <v>15</v>
      </c>
      <c r="H17" s="33">
        <v>0</v>
      </c>
      <c r="I17" s="38">
        <v>0</v>
      </c>
      <c r="J17" s="40">
        <v>0</v>
      </c>
      <c r="K17" s="1">
        <f t="shared" si="0"/>
        <v>15</v>
      </c>
      <c r="L17" s="37">
        <v>0</v>
      </c>
    </row>
    <row r="18" spans="1:13" ht="19.899999999999999" customHeight="1" x14ac:dyDescent="0.2">
      <c r="A18" s="49"/>
      <c r="B18" s="21" t="s">
        <v>1</v>
      </c>
      <c r="C18" s="23" t="s">
        <v>26</v>
      </c>
      <c r="D18" s="27">
        <v>3755</v>
      </c>
      <c r="E18" s="33">
        <v>-2660</v>
      </c>
      <c r="F18" s="33">
        <v>-865</v>
      </c>
      <c r="G18" s="33">
        <f t="shared" si="1"/>
        <v>230</v>
      </c>
      <c r="H18" s="33">
        <v>0</v>
      </c>
      <c r="I18" s="40">
        <v>0</v>
      </c>
      <c r="J18" s="40">
        <v>-210</v>
      </c>
      <c r="K18" s="1">
        <f t="shared" si="0"/>
        <v>20</v>
      </c>
      <c r="L18" s="37">
        <v>0</v>
      </c>
      <c r="M18" s="51"/>
    </row>
    <row r="19" spans="1:13" s="4" customFormat="1" ht="19.899999999999999" customHeight="1" x14ac:dyDescent="0.2">
      <c r="A19" s="46"/>
      <c r="B19" s="21" t="s">
        <v>2</v>
      </c>
      <c r="C19" s="23" t="s">
        <v>26</v>
      </c>
      <c r="D19" s="27">
        <v>1501</v>
      </c>
      <c r="E19" s="33">
        <v>0</v>
      </c>
      <c r="F19" s="33">
        <v>0</v>
      </c>
      <c r="G19" s="33">
        <f t="shared" si="1"/>
        <v>1501</v>
      </c>
      <c r="H19" s="33">
        <v>0</v>
      </c>
      <c r="I19" s="40">
        <v>0</v>
      </c>
      <c r="J19" s="40">
        <v>0</v>
      </c>
      <c r="K19" s="1">
        <f t="shared" si="0"/>
        <v>1501</v>
      </c>
      <c r="L19" s="37">
        <v>0</v>
      </c>
    </row>
    <row r="20" spans="1:13" s="4" customFormat="1" ht="19.899999999999999" customHeight="1" x14ac:dyDescent="0.2">
      <c r="A20" s="46"/>
      <c r="B20" s="52" t="s">
        <v>10</v>
      </c>
      <c r="C20" s="24"/>
      <c r="D20" s="29"/>
      <c r="E20" s="33"/>
      <c r="F20" s="33"/>
      <c r="G20" s="33"/>
      <c r="H20" s="33"/>
      <c r="I20" s="40"/>
      <c r="J20" s="40"/>
      <c r="K20" s="1"/>
      <c r="L20" s="37"/>
      <c r="M20"/>
    </row>
    <row r="21" spans="1:13" s="4" customFormat="1" ht="17.25" customHeight="1" x14ac:dyDescent="0.2">
      <c r="A21" s="46"/>
      <c r="B21" s="28" t="s">
        <v>3</v>
      </c>
      <c r="C21" s="23" t="s">
        <v>26</v>
      </c>
      <c r="D21" s="29">
        <v>357</v>
      </c>
      <c r="E21" s="33">
        <v>-91</v>
      </c>
      <c r="F21" s="33">
        <v>0</v>
      </c>
      <c r="G21" s="33">
        <f>D21+F21+E21</f>
        <v>266</v>
      </c>
      <c r="H21" s="33">
        <v>0</v>
      </c>
      <c r="I21" s="40">
        <v>0</v>
      </c>
      <c r="J21" s="40">
        <v>0</v>
      </c>
      <c r="K21" s="1">
        <f>G21+I21+J21</f>
        <v>266</v>
      </c>
      <c r="L21" s="37">
        <v>0</v>
      </c>
      <c r="M21" s="55"/>
    </row>
    <row r="22" spans="1:13" s="45" customFormat="1" ht="18" customHeight="1" x14ac:dyDescent="0.2">
      <c r="A22" s="49"/>
      <c r="B22" s="28" t="s">
        <v>4</v>
      </c>
      <c r="C22" s="23" t="s">
        <v>26</v>
      </c>
      <c r="D22" s="29">
        <v>180</v>
      </c>
      <c r="E22" s="33">
        <v>0</v>
      </c>
      <c r="F22" s="33">
        <v>0</v>
      </c>
      <c r="G22" s="33">
        <f>D22+F22</f>
        <v>180</v>
      </c>
      <c r="H22" s="33">
        <v>0</v>
      </c>
      <c r="I22" s="40">
        <v>0</v>
      </c>
      <c r="J22" s="40">
        <v>0</v>
      </c>
      <c r="K22" s="1">
        <f>G22+I22+J22</f>
        <v>180</v>
      </c>
      <c r="L22" s="37">
        <v>0</v>
      </c>
      <c r="M22" s="55"/>
    </row>
    <row r="23" spans="1:13" s="45" customFormat="1" ht="21" customHeight="1" thickBot="1" x14ac:dyDescent="0.25">
      <c r="A23" s="49"/>
      <c r="B23" s="30" t="s">
        <v>7</v>
      </c>
      <c r="C23" s="25" t="s">
        <v>26</v>
      </c>
      <c r="D23" s="30">
        <v>1011</v>
      </c>
      <c r="E23" s="34">
        <v>0</v>
      </c>
      <c r="F23" s="34">
        <v>0</v>
      </c>
      <c r="G23" s="36">
        <f>D23+E23</f>
        <v>1011</v>
      </c>
      <c r="H23" s="36">
        <v>0</v>
      </c>
      <c r="I23" s="41">
        <v>0</v>
      </c>
      <c r="J23" s="41">
        <v>0</v>
      </c>
      <c r="K23" s="42">
        <f>G23+I23+J23</f>
        <v>1011</v>
      </c>
      <c r="L23" s="43">
        <v>0</v>
      </c>
      <c r="M23" s="51" t="s">
        <v>38</v>
      </c>
    </row>
    <row r="24" spans="1:13" s="45" customFormat="1" ht="13.5" thickBot="1" x14ac:dyDescent="0.25">
      <c r="A24" s="49"/>
      <c r="F24" s="35"/>
      <c r="G24" s="56" t="s">
        <v>13</v>
      </c>
      <c r="H24" s="57">
        <f>SUM(H8:H23)</f>
        <v>-3500</v>
      </c>
      <c r="I24" s="69">
        <f>SUM(I8:I22)</f>
        <v>-1975</v>
      </c>
      <c r="J24" s="73" t="s">
        <v>20</v>
      </c>
      <c r="K24" s="58"/>
    </row>
    <row r="25" spans="1:13" ht="10.5" customHeight="1" x14ac:dyDescent="0.2">
      <c r="A25" s="49"/>
      <c r="B25" s="77" t="s">
        <v>23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 ht="40.5" customHeight="1" x14ac:dyDescent="0.2">
      <c r="A26" s="5"/>
      <c r="B26" s="74" t="s">
        <v>42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ht="20.25" customHeight="1" x14ac:dyDescent="0.2">
      <c r="A27" s="5"/>
      <c r="B27" s="74" t="s">
        <v>39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34.5" customHeight="1" x14ac:dyDescent="0.2">
      <c r="B28" s="74" t="s">
        <v>41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</sheetData>
  <mergeCells count="7">
    <mergeCell ref="B28:M28"/>
    <mergeCell ref="B27:M27"/>
    <mergeCell ref="A1:L1"/>
    <mergeCell ref="B3:L3"/>
    <mergeCell ref="B4:L4"/>
    <mergeCell ref="B25:M25"/>
    <mergeCell ref="B26:M2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motion</vt:lpstr>
      <vt:lpstr>2223</vt:lpstr>
    </vt:vector>
  </TitlesOfParts>
  <Company>Angus COuncilo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2016-02-05T12:14:27Z</cp:lastPrinted>
  <dcterms:created xsi:type="dcterms:W3CDTF">2004-01-19T16:06:26Z</dcterms:created>
  <dcterms:modified xsi:type="dcterms:W3CDTF">2022-03-02T15:30:48Z</dcterms:modified>
</cp:coreProperties>
</file>